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FT\FISCAL SECTOR\eGDDS\MoF Data Sets\CGO\New folder\"/>
    </mc:Choice>
  </mc:AlternateContent>
  <bookViews>
    <workbookView xWindow="0" yWindow="0" windowWidth="28800" windowHeight="12015"/>
  </bookViews>
  <sheets>
    <sheet name="CGO_TTO" sheetId="1" r:id="rId1"/>
  </sheets>
  <definedNames>
    <definedName name="_xlnm._FilterDatabase" localSheetId="0" hidden="1">CGO_TTO!$A$5:$C$11</definedName>
    <definedName name="_xlnm.Print_Titles" localSheetId="0">CGO_TTO!$11:$12</definedName>
  </definedNames>
  <calcPr calcId="152511"/>
</workbook>
</file>

<file path=xl/calcChain.xml><?xml version="1.0" encoding="utf-8"?>
<calcChain xmlns="http://schemas.openxmlformats.org/spreadsheetml/2006/main">
  <c r="S84" i="1" l="1"/>
  <c r="T84" i="1"/>
  <c r="U84" i="1"/>
  <c r="U92" i="1"/>
  <c r="T92" i="1"/>
  <c r="P92" i="1"/>
  <c r="R92" i="1"/>
  <c r="S92" i="1"/>
  <c r="H92" i="1"/>
  <c r="I92" i="1"/>
  <c r="J92" i="1"/>
  <c r="K92" i="1"/>
  <c r="L92" i="1"/>
  <c r="M92" i="1"/>
  <c r="N92" i="1"/>
  <c r="O92" i="1"/>
  <c r="G92" i="1"/>
  <c r="R84" i="1"/>
  <c r="S26" i="1"/>
  <c r="R26" i="1"/>
  <c r="S19" i="1"/>
  <c r="R19" i="1"/>
  <c r="S17" i="1"/>
  <c r="R17" i="1"/>
  <c r="Q98" i="1"/>
  <c r="Q96" i="1"/>
  <c r="Q72" i="1"/>
  <c r="Q66" i="1" s="1"/>
  <c r="Q26" i="1"/>
  <c r="Q19" i="1"/>
  <c r="Q17" i="1"/>
  <c r="Q15" i="1"/>
  <c r="Q13" i="1"/>
  <c r="H48" i="1"/>
  <c r="I48" i="1"/>
  <c r="J48" i="1"/>
  <c r="K48" i="1"/>
  <c r="L48" i="1"/>
  <c r="M48" i="1"/>
  <c r="N48" i="1"/>
  <c r="O48" i="1"/>
  <c r="P48" i="1"/>
  <c r="G48" i="1"/>
  <c r="P84" i="1"/>
  <c r="O84" i="1"/>
  <c r="N84" i="1"/>
  <c r="M84" i="1"/>
  <c r="L84" i="1"/>
  <c r="K84" i="1"/>
  <c r="J84" i="1"/>
  <c r="I84" i="1"/>
  <c r="H84" i="1"/>
  <c r="G84" i="1"/>
  <c r="P26" i="1"/>
  <c r="O26" i="1"/>
  <c r="N26" i="1"/>
  <c r="M26" i="1"/>
  <c r="L26" i="1"/>
  <c r="K26" i="1"/>
  <c r="J26" i="1"/>
  <c r="I26" i="1"/>
  <c r="H26" i="1"/>
  <c r="G26" i="1"/>
  <c r="P17" i="1"/>
  <c r="O17" i="1"/>
  <c r="N17" i="1"/>
  <c r="M17" i="1"/>
  <c r="L17" i="1"/>
  <c r="K17" i="1"/>
  <c r="J17" i="1"/>
  <c r="I17" i="1"/>
  <c r="H17" i="1"/>
  <c r="G17" i="1"/>
  <c r="C8" i="1"/>
  <c r="C7" i="1"/>
  <c r="Q92" i="1" l="1"/>
  <c r="Q64" i="1"/>
  <c r="Q84" i="1"/>
</calcChain>
</file>

<file path=xl/sharedStrings.xml><?xml version="1.0" encoding="utf-8"?>
<sst xmlns="http://schemas.openxmlformats.org/spreadsheetml/2006/main" count="364" uniqueCount="217">
  <si>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</si>
  <si>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</si>
  <si>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</si>
  <si>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</si>
  <si>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</si>
  <si>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</si>
  <si>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</si>
  <si>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CGO</t>
  </si>
  <si>
    <t>Dataset</t>
  </si>
  <si>
    <t>M</t>
  </si>
  <si>
    <t>REF_AREA</t>
  </si>
  <si>
    <t>TT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</si>
  <si>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</si>
  <si>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</si>
  <si>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</si>
  <si>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</si>
  <si>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</si>
  <si>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</si>
  <si>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</si>
  <si>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Source / Observation status</t>
  </si>
  <si>
    <t>Country code</t>
  </si>
  <si>
    <t>Descriptor</t>
  </si>
  <si>
    <t>INDICATOR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</si>
  <si>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</si>
  <si>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</si>
  <si>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</si>
  <si>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</si>
  <si>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</si>
  <si>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</si>
  <si>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</si>
  <si>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</si>
  <si>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</si>
  <si>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</si>
  <si>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 xml:space="preserve">DETAILS OF CENTRAL GOVERNMENT FISCAL OPERATIONS </t>
  </si>
  <si>
    <t>TTO_CGO_GCRG_G86_XDC</t>
  </si>
  <si>
    <t>INCOME</t>
  </si>
  <si>
    <t>TTO_CGO_GCRGRC_G86_XDC</t>
  </si>
  <si>
    <t>Current</t>
  </si>
  <si>
    <t>Tax Revenue</t>
  </si>
  <si>
    <t>TTO_CGO_GCRGRT_G86_XDC</t>
  </si>
  <si>
    <t>Non-Tax Revenue</t>
  </si>
  <si>
    <t>TTO_CGO_GCRGRN_G86_XDC</t>
  </si>
  <si>
    <t>TTO_CGO_GCRGRTI_G86_XDC</t>
  </si>
  <si>
    <t xml:space="preserve">  Taxes on Income &amp; Profits</t>
  </si>
  <si>
    <t xml:space="preserve">  of which:-</t>
  </si>
  <si>
    <t>Companies</t>
  </si>
  <si>
    <t>TTO_CGO_OC_XDC</t>
  </si>
  <si>
    <t xml:space="preserve">      Oil Companies</t>
  </si>
  <si>
    <t>TTO_CGO_OTC_XDC</t>
  </si>
  <si>
    <t xml:space="preserve">      Other Companies</t>
  </si>
  <si>
    <t>TTO_CGO_GCRGRTII_G86_XDC</t>
  </si>
  <si>
    <t xml:space="preserve">      Individuals</t>
  </si>
  <si>
    <t>TTO_CGO_WT_XDC</t>
  </si>
  <si>
    <t xml:space="preserve">      Withholding Tax</t>
  </si>
  <si>
    <t>TTO_CGO_HS_XDC</t>
  </si>
  <si>
    <t xml:space="preserve">      Health Surcharge</t>
  </si>
  <si>
    <t>TTO_CGO_BL_XDC</t>
  </si>
  <si>
    <t xml:space="preserve">      Business Levy</t>
  </si>
  <si>
    <t>TTO_CGO_UF_XDC</t>
  </si>
  <si>
    <t xml:space="preserve">      Unemployment Fund</t>
  </si>
  <si>
    <t>TTO_CGO_CGF_XDC</t>
  </si>
  <si>
    <t xml:space="preserve">      Green Fund</t>
  </si>
  <si>
    <t>TTO_CGO_GCRGRTP_G86_XDC</t>
  </si>
  <si>
    <t xml:space="preserve">  Taxes on Property  </t>
  </si>
  <si>
    <t>TTO_CGO_GCRGRTGS_G86_XDC</t>
  </si>
  <si>
    <t xml:space="preserve">  Taxes on Goods &amp; Services</t>
  </si>
  <si>
    <t>TTO_CGO_GCRGRTGSE_G86_XDC</t>
  </si>
  <si>
    <t xml:space="preserve">       Excise Duties</t>
  </si>
  <si>
    <t>TTO_CGO_GCRGRTGSG_G86_XDC</t>
  </si>
  <si>
    <t xml:space="preserve">       Value Added Tax</t>
  </si>
  <si>
    <t>TTO_CGO_GCRGRTGSUM_G86_XDC</t>
  </si>
  <si>
    <t xml:space="preserve">       Motor Vehicle Taxes &amp; Duties </t>
  </si>
  <si>
    <t>TTO_CGO_GCRGRTT_G86_XDC</t>
  </si>
  <si>
    <t xml:space="preserve">  Taxes on International Trade</t>
  </si>
  <si>
    <t>TTO_CGO_GCRGRTTM_G86_XDC</t>
  </si>
  <si>
    <t xml:space="preserve">      Import Duties</t>
  </si>
  <si>
    <t>TTO_CGO_GCRGRTO_G86_XDC</t>
  </si>
  <si>
    <t xml:space="preserve">  Other Taxes - Stamp Duties</t>
  </si>
  <si>
    <t xml:space="preserve">  Non Tax Revenue</t>
  </si>
  <si>
    <t>TTO_CGO_ROOG_XDC</t>
  </si>
  <si>
    <t xml:space="preserve">      Royalty on Oil and Gas</t>
  </si>
  <si>
    <t>TTO_CGO_PSE_XDC</t>
  </si>
  <si>
    <t xml:space="preserve">   Profits - State Enterprises</t>
  </si>
  <si>
    <t>TTO_CGO_PNL_XDC</t>
  </si>
  <si>
    <t xml:space="preserve">      Profits - National Lottery</t>
  </si>
  <si>
    <t>TTO_CGO_SOPFOC_XDC</t>
  </si>
  <si>
    <t xml:space="preserve">      Share of Profits from Oil Companies (PSC)</t>
  </si>
  <si>
    <t>TTO_CGO_ERFOAGC_XDC</t>
  </si>
  <si>
    <t xml:space="preserve">      Extraordinary Revenue from Oil and Gas Companies</t>
  </si>
  <si>
    <t>TTO_CGO_EPCB_XDC</t>
  </si>
  <si>
    <t xml:space="preserve">      Equity Profits - Central Bank</t>
  </si>
  <si>
    <t>TTO_CGO_GCRI_G86_XDC</t>
  </si>
  <si>
    <t xml:space="preserve">      Interest Income</t>
  </si>
  <si>
    <t>TTO_CGO_ROPL_XDC</t>
  </si>
  <si>
    <t xml:space="preserve">      Repayment of Past Lending</t>
  </si>
  <si>
    <t>TTO_CGO_GCRGRNA_G86_XDC</t>
  </si>
  <si>
    <t xml:space="preserve">      Admininistrative Fees &amp; Charges</t>
  </si>
  <si>
    <t>TTO_CGO_GCRGRK_G86_XDC</t>
  </si>
  <si>
    <t xml:space="preserve">  Capital Revenue</t>
  </si>
  <si>
    <t xml:space="preserve">   of which:</t>
  </si>
  <si>
    <t>TTO_CGO_GCRGG_G86_XDC</t>
  </si>
  <si>
    <t xml:space="preserve">       Grants</t>
  </si>
  <si>
    <t>TTO_CGO_GCE_G86_XDC</t>
  </si>
  <si>
    <t xml:space="preserve">EXPENDITURE  </t>
  </si>
  <si>
    <t>TTO_CGO_GCEC_G86_XDC</t>
  </si>
  <si>
    <t>TTO_CGO_PE_XDC</t>
  </si>
  <si>
    <t xml:space="preserve">  Personnel Expenditure</t>
  </si>
  <si>
    <t>TTO_CGO_GCEGO_G86_XDC</t>
  </si>
  <si>
    <t xml:space="preserve">  Other Goods &amp; Services</t>
  </si>
  <si>
    <t>TTO_CGO_GCEI_G86_XDC</t>
  </si>
  <si>
    <t xml:space="preserve">  Interest Payments</t>
  </si>
  <si>
    <t>TTO_CGO_GCEID_G86_XDC</t>
  </si>
  <si>
    <t xml:space="preserve">      Interest - Domestic</t>
  </si>
  <si>
    <t>TTO_CGO_GCEIB_G86_XDC</t>
  </si>
  <si>
    <t xml:space="preserve">      Interest - External</t>
  </si>
  <si>
    <t>TTO_CGO_GCEST_G86_XDC</t>
  </si>
  <si>
    <t xml:space="preserve"> Transfers &amp; Subsidies</t>
  </si>
  <si>
    <t>TTO_CGO_GCBC_G86_XDC</t>
  </si>
  <si>
    <t>Current Account Balance</t>
  </si>
  <si>
    <t>TTO_CGO_GCEKNL_G86_XDC</t>
  </si>
  <si>
    <t xml:space="preserve">  Capital Expenditure</t>
  </si>
  <si>
    <t>TTO_CGO_PSIP_XDC</t>
  </si>
  <si>
    <t xml:space="preserve"> Development Programme (PSIP)</t>
  </si>
  <si>
    <t>TTO_CGO_IDF_XDC</t>
  </si>
  <si>
    <t xml:space="preserve">    Infrastructure Development Fund</t>
  </si>
  <si>
    <t>TTO_CGO_GCEKAF_G86_XDC</t>
  </si>
  <si>
    <t xml:space="preserve"> Acquisition of Foreign Fixed Assets</t>
  </si>
  <si>
    <t>TTO_CGO_GCB_G86_XDC</t>
  </si>
  <si>
    <t>FISCAL SURPLUS / (DEFICIT)</t>
  </si>
  <si>
    <t>NGDP_PA_XDC</t>
  </si>
  <si>
    <t>Fiscal Year GDP</t>
  </si>
  <si>
    <t>NGDP_PA_FY_XDC</t>
  </si>
  <si>
    <t>TTO_CGO_GCBG_G86_PT</t>
  </si>
  <si>
    <t>Surplus / (Deficit) as a Percent of GDP</t>
  </si>
  <si>
    <t>TOTAL FINANCING</t>
  </si>
  <si>
    <t>TTO_CGO_GCF_G86_XDC</t>
  </si>
  <si>
    <t>NET EXTERNAL FINANCING</t>
  </si>
  <si>
    <t>TTO_CGO_GCFB_G86_XDC</t>
  </si>
  <si>
    <t>External Borrowings</t>
  </si>
  <si>
    <t>TTO_CGO_EB_XDC</t>
  </si>
  <si>
    <t>Transfer from the Heritage and Stabilisation Fund (HSF)</t>
  </si>
  <si>
    <t>TTO_CGO_TFHSF_XDC</t>
  </si>
  <si>
    <t>-</t>
  </si>
  <si>
    <t>Capital Repayments</t>
  </si>
  <si>
    <t>NET DOMESTIC FINANCING</t>
  </si>
  <si>
    <t>TTO_CGO_GCFD_G86_XDC</t>
  </si>
  <si>
    <t>of which:</t>
  </si>
  <si>
    <t>Domestic Borrowings</t>
  </si>
  <si>
    <t>TTO_CGO_DB_XDC</t>
  </si>
  <si>
    <t>Sinking Fund Transfers</t>
  </si>
  <si>
    <t>TTO_CGO_SFT_XDC</t>
  </si>
  <si>
    <t>TTO_CGO_CRF_XDC</t>
  </si>
  <si>
    <t>TTO_CGO_CRD_XDC</t>
  </si>
  <si>
    <t>TTO_CGO_GCRGRTIC_G86_XDC</t>
  </si>
  <si>
    <t xml:space="preserve">Source: https://www.finance.gov.tt/statistics/ </t>
  </si>
  <si>
    <t>Notes:</t>
  </si>
  <si>
    <t>Source: Budgets Division, Ministry of Finance</t>
  </si>
  <si>
    <t>All values are in millions of TTD, by Fiscal year</t>
  </si>
  <si>
    <t>Includes Central Government Fiscal Operations and Financing data</t>
  </si>
  <si>
    <t>Fiscal Year runs from October 1st to September 30th</t>
  </si>
  <si>
    <t>2021-08</t>
  </si>
  <si>
    <t>2021-09</t>
  </si>
  <si>
    <t>2021-10</t>
  </si>
  <si>
    <t>2021-11</t>
  </si>
  <si>
    <t>2021-12</t>
  </si>
  <si>
    <t>September data are preliminary and may change when the Closing of Accounts is finalized.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</si>
  <si>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</si>
  <si>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</si>
  <si>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</si>
  <si>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</si>
  <si>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</si>
  <si>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</si>
  <si>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</si>
  <si>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</si>
  <si>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Transfer into the Heritage and Stabilization Fund (HSF)</t>
  </si>
  <si>
    <t>2022-09</t>
  </si>
  <si>
    <t>Date: 01.12.2022</t>
  </si>
  <si>
    <t>2022-10</t>
  </si>
  <si>
    <t>2022-11</t>
  </si>
  <si>
    <t>2022-12</t>
  </si>
  <si>
    <t xml:space="preserve"> of which:- </t>
  </si>
  <si>
    <t xml:space="preserve">   Other Transfers of which:</t>
  </si>
  <si>
    <t xml:space="preserve">       Heritage and Stabilisation Fund</t>
  </si>
  <si>
    <t xml:space="preserve">       Infrastructure Development Fund</t>
  </si>
  <si>
    <t xml:space="preserve">       GATE FUND</t>
  </si>
  <si>
    <t>TTO_CGO_OT_XDC</t>
  </si>
  <si>
    <t>TTO_CGO_HSF_XDC</t>
  </si>
  <si>
    <t>TTO_CGO_GTF_XDC</t>
  </si>
  <si>
    <t>TTO_CGO_ISDF_XDC</t>
  </si>
  <si>
    <t>2023-01</t>
  </si>
  <si>
    <t>2023-02</t>
  </si>
  <si>
    <t>2023-03</t>
  </si>
  <si>
    <t>2023-04</t>
  </si>
  <si>
    <t>2023-05</t>
  </si>
  <si>
    <t>n.a.</t>
  </si>
  <si>
    <t xml:space="preserve">n.a. 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</si>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</sst>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_);\(#,##0.0\)"/>
    <numFmt numFmtId="165" formatCode="#,##0.0"/>
    <numFmt numFmtId="166" formatCode="0.0"/>
    <numFmt numFmtId="167" formatCode="_-* #,##0.0_-;\-* #,##0.0_-;_-* &quot;-&quot;??_-;_-@_-"/>
  </numFmts>
  <fonts count="33" x14ac:knownFonts="1">
    <font>
      <sz val="11"/>
      <color indexed="8"/>
      <name val="Calibri"/>
      <family val="2"/>
      <scheme val="minor"/>
    </font>
    <font>
      <b/>
      <sz val="9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.5"/>
      <color theme="1"/>
      <name val="Arial Narrow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9.5"/>
      <color theme="1"/>
      <name val="Arial Narrow"/>
      <family val="2"/>
    </font>
    <font>
      <b/>
      <sz val="9"/>
      <color indexed="8"/>
      <name val="Calibri"/>
      <family val="2"/>
      <scheme val="minor"/>
    </font>
    <font>
      <i/>
      <sz val="9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</cellStyleXfs>
  <cellXfs count="97">
    <xf numFmtId="0" fontId="0" fillId="0" borderId="0" xfId="0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0" fillId="2" borderId="0" xfId="0" applyFill="1"/>
    <xf numFmtId="0" fontId="1" fillId="3" borderId="2" xfId="0" applyFont="1" applyFill="1" applyBorder="1" applyAlignment="1">
      <alignment horizontal="left"/>
    </xf>
    <xf numFmtId="0" fontId="14" fillId="4" borderId="3" xfId="0" applyFont="1" applyFill="1" applyBorder="1"/>
    <xf numFmtId="0" fontId="14" fillId="4" borderId="4" xfId="0" applyFont="1" applyFill="1" applyBorder="1"/>
    <xf numFmtId="0" fontId="1" fillId="3" borderId="5" xfId="0" applyFont="1" applyFill="1" applyBorder="1" applyAlignment="1">
      <alignment horizontal="left"/>
    </xf>
    <xf numFmtId="0" fontId="15" fillId="4" borderId="0" xfId="0" applyFont="1" applyFill="1"/>
    <xf numFmtId="0" fontId="14" fillId="4" borderId="6" xfId="0" applyFont="1" applyFill="1" applyBorder="1"/>
    <xf numFmtId="0" fontId="14" fillId="4" borderId="0" xfId="0" applyFont="1" applyFill="1"/>
    <xf numFmtId="0" fontId="14" fillId="4" borderId="3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6" fillId="4" borderId="1" xfId="1" applyFont="1" applyFill="1" applyBorder="1" applyAlignment="1">
      <alignment horizontal="left"/>
    </xf>
    <xf numFmtId="0" fontId="14" fillId="4" borderId="8" xfId="0" applyFont="1" applyFill="1" applyBorder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4" fillId="0" borderId="0" xfId="0" applyFont="1" applyAlignment="1">
      <alignment horizontal="right" inden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2" applyFont="1"/>
    <xf numFmtId="164" fontId="1" fillId="0" borderId="0" xfId="0" applyNumberFormat="1" applyFont="1"/>
    <xf numFmtId="165" fontId="17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6" fillId="0" borderId="0" xfId="0" applyFont="1"/>
    <xf numFmtId="0" fontId="18" fillId="0" borderId="0" xfId="0" applyFont="1"/>
    <xf numFmtId="164" fontId="1" fillId="0" borderId="0" xfId="0" applyNumberFormat="1" applyFont="1" applyAlignment="1">
      <alignment horizontal="left" indent="1"/>
    </xf>
    <xf numFmtId="0" fontId="5" fillId="0" borderId="0" xfId="0" applyFont="1"/>
    <xf numFmtId="0" fontId="19" fillId="0" borderId="0" xfId="0" applyFont="1"/>
    <xf numFmtId="0" fontId="14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7" fillId="0" borderId="0" xfId="0" applyNumberFormat="1" applyFont="1"/>
    <xf numFmtId="165" fontId="19" fillId="0" borderId="0" xfId="0" applyNumberFormat="1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left" indent="2"/>
    </xf>
    <xf numFmtId="165" fontId="20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164" fontId="7" fillId="0" borderId="0" xfId="0" applyNumberFormat="1" applyFont="1" applyAlignment="1">
      <alignment horizontal="left" indent="1"/>
    </xf>
    <xf numFmtId="164" fontId="7" fillId="0" borderId="0" xfId="0" applyNumberFormat="1" applyFont="1" applyAlignment="1">
      <alignment horizontal="left" vertical="center"/>
    </xf>
    <xf numFmtId="0" fontId="21" fillId="0" borderId="0" xfId="0" applyFont="1"/>
    <xf numFmtId="165" fontId="18" fillId="0" borderId="0" xfId="0" applyNumberFormat="1" applyFont="1"/>
    <xf numFmtId="0" fontId="14" fillId="0" borderId="0" xfId="2" applyFont="1"/>
    <xf numFmtId="165" fontId="22" fillId="0" borderId="0" xfId="0" applyNumberFormat="1" applyFont="1"/>
    <xf numFmtId="0" fontId="20" fillId="0" borderId="0" xfId="0" applyFont="1"/>
    <xf numFmtId="165" fontId="23" fillId="0" borderId="0" xfId="0" applyNumberFormat="1" applyFont="1"/>
    <xf numFmtId="165" fontId="14" fillId="0" borderId="0" xfId="0" applyNumberFormat="1" applyFont="1"/>
    <xf numFmtId="165" fontId="9" fillId="0" borderId="0" xfId="0" quotePrefix="1" applyNumberFormat="1" applyFont="1" applyAlignment="1">
      <alignment horizontal="right"/>
    </xf>
    <xf numFmtId="165" fontId="8" fillId="0" borderId="0" xfId="0" applyNumberFormat="1" applyFont="1"/>
    <xf numFmtId="165" fontId="9" fillId="0" borderId="0" xfId="0" applyNumberFormat="1" applyFont="1"/>
    <xf numFmtId="165" fontId="24" fillId="0" borderId="0" xfId="0" applyNumberFormat="1" applyFont="1"/>
    <xf numFmtId="17" fontId="1" fillId="3" borderId="0" xfId="0" applyNumberFormat="1" applyFont="1" applyFill="1" applyAlignment="1">
      <alignment horizontal="right"/>
    </xf>
    <xf numFmtId="0" fontId="4" fillId="0" borderId="0" xfId="2" applyFont="1" applyFill="1"/>
    <xf numFmtId="164" fontId="7" fillId="0" borderId="0" xfId="0" applyNumberFormat="1" applyFont="1" applyFill="1" applyAlignment="1">
      <alignment horizontal="left" indent="1"/>
    </xf>
    <xf numFmtId="164" fontId="7" fillId="0" borderId="0" xfId="0" applyNumberFormat="1" applyFont="1" applyFill="1"/>
    <xf numFmtId="164" fontId="1" fillId="0" borderId="0" xfId="0" applyNumberFormat="1" applyFont="1" applyFill="1"/>
    <xf numFmtId="0" fontId="15" fillId="0" borderId="0" xfId="0" applyFont="1" applyFill="1" applyAlignment="1">
      <alignment horizontal="left"/>
    </xf>
    <xf numFmtId="0" fontId="8" fillId="0" borderId="0" xfId="0" applyFont="1" applyFill="1" applyAlignment="1">
      <alignment vertical="top" wrapText="1"/>
    </xf>
    <xf numFmtId="0" fontId="14" fillId="0" borderId="0" xfId="0" applyFont="1" applyFill="1" applyAlignment="1">
      <alignment horizontal="left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wrapText="1"/>
    </xf>
    <xf numFmtId="0" fontId="14" fillId="0" borderId="0" xfId="0" applyFont="1" applyFill="1"/>
    <xf numFmtId="0" fontId="9" fillId="0" borderId="0" xfId="0" applyFont="1" applyFill="1" applyAlignment="1">
      <alignment horizontal="left" wrapText="1"/>
    </xf>
    <xf numFmtId="164" fontId="1" fillId="0" borderId="0" xfId="0" applyNumberFormat="1" applyFont="1" applyFill="1" applyAlignment="1">
      <alignment horizontal="left" indent="2"/>
    </xf>
    <xf numFmtId="165" fontId="17" fillId="0" borderId="0" xfId="0" applyNumberFormat="1" applyFont="1" applyAlignment="1"/>
    <xf numFmtId="165" fontId="19" fillId="0" borderId="0" xfId="0" applyNumberFormat="1" applyFont="1" applyFill="1" applyAlignment="1">
      <alignment horizontal="center" vertical="top" wrapText="1"/>
    </xf>
    <xf numFmtId="165" fontId="20" fillId="0" borderId="0" xfId="0" applyNumberFormat="1" applyFont="1" applyAlignment="1"/>
    <xf numFmtId="165" fontId="18" fillId="0" borderId="0" xfId="0" applyNumberFormat="1" applyFont="1" applyAlignment="1"/>
    <xf numFmtId="165" fontId="25" fillId="0" borderId="0" xfId="0" applyNumberFormat="1" applyFont="1" applyBorder="1" applyAlignment="1"/>
    <xf numFmtId="0" fontId="26" fillId="0" borderId="0" xfId="0" applyFont="1" applyBorder="1"/>
    <xf numFmtId="0" fontId="27" fillId="0" borderId="0" xfId="0" applyFont="1"/>
    <xf numFmtId="165" fontId="28" fillId="0" borderId="0" xfId="0" applyNumberFormat="1" applyFont="1" applyBorder="1" applyAlignment="1"/>
    <xf numFmtId="165" fontId="10" fillId="0" borderId="0" xfId="0" applyNumberFormat="1" applyFont="1"/>
    <xf numFmtId="165" fontId="0" fillId="0" borderId="0" xfId="0" applyNumberFormat="1"/>
    <xf numFmtId="165" fontId="29" fillId="0" borderId="0" xfId="0" applyNumberFormat="1" applyFont="1"/>
    <xf numFmtId="0" fontId="0" fillId="0" borderId="0" xfId="0" applyFill="1"/>
    <xf numFmtId="165" fontId="17" fillId="0" borderId="0" xfId="0" applyNumberFormat="1" applyFont="1" applyFill="1"/>
    <xf numFmtId="165" fontId="20" fillId="0" borderId="0" xfId="0" applyNumberFormat="1" applyFont="1" applyFill="1"/>
    <xf numFmtId="164" fontId="7" fillId="0" borderId="0" xfId="0" applyNumberFormat="1" applyFont="1" applyAlignment="1">
      <alignment horizontal="left"/>
    </xf>
    <xf numFmtId="0" fontId="24" fillId="0" borderId="0" xfId="0" applyFont="1" applyFill="1" applyAlignment="1">
      <alignment vertical="top" wrapText="1"/>
    </xf>
    <xf numFmtId="165" fontId="0" fillId="0" borderId="0" xfId="0" applyNumberFormat="1" applyFill="1"/>
    <xf numFmtId="164" fontId="30" fillId="0" borderId="0" xfId="0" applyNumberFormat="1" applyFont="1" applyFill="1"/>
    <xf numFmtId="0" fontId="4" fillId="0" borderId="0" xfId="2" applyFont="1" applyFill="1"/>
    <xf numFmtId="166" fontId="0" fillId="0" borderId="0" xfId="0" applyNumberFormat="1"/>
    <xf numFmtId="165" fontId="22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21" fillId="2" borderId="0" xfId="0" applyFont="1" applyFill="1"/>
    <xf numFmtId="0" fontId="32" fillId="0" borderId="0" xfId="0" applyFont="1" applyAlignment="1">
      <alignment horizontal="right"/>
    </xf>
    <xf numFmtId="166" fontId="32" fillId="0" borderId="0" xfId="0" applyNumberFormat="1" applyFont="1" applyAlignment="1">
      <alignment horizontal="right"/>
    </xf>
    <xf numFmtId="166" fontId="31" fillId="0" borderId="0" xfId="0" applyNumberFormat="1" applyFont="1" applyAlignment="1">
      <alignment horizontal="right"/>
    </xf>
    <xf numFmtId="167" fontId="32" fillId="0" borderId="0" xfId="4" applyNumberFormat="1" applyFont="1" applyAlignment="1">
      <alignment horizontal="right"/>
    </xf>
    <xf numFmtId="167" fontId="31" fillId="0" borderId="0" xfId="4" applyNumberFormat="1" applyFont="1" applyAlignment="1">
      <alignment horizontal="right"/>
    </xf>
  </cellXfs>
  <cellStyles count="5">
    <cellStyle name="Comma" xfId="4" builtinId="3"/>
    <cellStyle name="Hyperlink" xfId="1" builtinId="8"/>
    <cellStyle name="Normal" xfId="0" builtinId="0"/>
    <cellStyle name="Normal 5" xfId="2"/>
    <cellStyle name="Normal 5 2" xfId="3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38"/>
  <sheetViews>
    <sheetView tabSelected="1" zoomScale="130" zoomScaleNormal="130" zoomScaleSheetLayoutView="120" workbookViewId="0">
      <pane xSplit="5" ySplit="11" topLeftCell="BE12" activePane="bottomRight" state="frozen"/>
      <selection pane="topRight" activeCell="F1" sqref="F1"/>
      <selection pane="bottomLeft" activeCell="A12" sqref="A12"/>
      <selection pane="bottomRight" activeCell="BG1" sqref="BG1:BG1048576"/>
    </sheetView>
  </sheetViews>
  <sheetFormatPr defaultRowHeight="15" x14ac:dyDescent="0.25"/>
  <cols>
    <col min="1" max="1" width="23.140625" style="33" hidden="1" customWidth="1"/>
    <col min="2" max="2" width="37.7109375" style="33" hidden="1" customWidth="1"/>
    <col min="3" max="3" width="22.42578125" style="27" hidden="1" customWidth="1"/>
    <col min="4" max="4" width="32.42578125" hidden="1" customWidth="1"/>
    <col min="5" max="5" width="51.140625" customWidth="1"/>
    <col min="6" max="6" width="22.7109375" customWidth="1"/>
    <col min="7" max="17" width="9.140625" hidden="1" customWidth="1"/>
    <col min="18" max="19" width="8.7109375" hidden="1" customWidth="1"/>
    <col min="20" max="20" width="10" hidden="1" customWidth="1"/>
    <col min="21" max="21" width="10.28515625" hidden="1" customWidth="1"/>
    <col min="22" max="23" width="9.140625" hidden="1" customWidth="1"/>
    <col min="24" max="24" width="8.7109375" hidden="1" customWidth="1"/>
    <col min="25" max="35" width="9.140625" hidden="1" customWidth="1"/>
    <col min="36" max="41" width="0" hidden="1" customWidth="1"/>
    <col min="42" max="42" width="10" style="44" bestFit="1" customWidth="1"/>
    <col min="43" max="54" width="9.140625" customWidth="1"/>
  </cols>
  <sheetData>
    <row r="1" spans="1:59" s="3" customFormat="1" ht="6.75" customHeight="1" thickBot="1" x14ac:dyDescent="0.3">
      <c r="A1" s="1"/>
      <c r="B1" s="1"/>
      <c r="C1" s="2"/>
      <c r="AP1" s="91"/>
    </row>
    <row r="2" spans="1:59" s="3" customFormat="1" ht="14.1" customHeight="1" x14ac:dyDescent="0.25">
      <c r="A2" s="4" t="s">
        <v>0</v>
      </c>
      <c r="B2" s="5" t="s">
        <v>1</v>
      </c>
      <c r="C2" s="6" t="s">
        <v>2</v>
      </c>
      <c r="AP2" s="91"/>
    </row>
    <row r="3" spans="1:59" s="3" customFormat="1" hidden="1" x14ac:dyDescent="0.25">
      <c r="A3" s="7" t="s">
        <v>3</v>
      </c>
      <c r="B3" s="8" t="s">
        <v>4</v>
      </c>
      <c r="C3" s="9" t="s">
        <v>5</v>
      </c>
      <c r="AP3" s="91"/>
    </row>
    <row r="4" spans="1:59" s="3" customFormat="1" hidden="1" x14ac:dyDescent="0.25">
      <c r="A4" s="7" t="s">
        <v>6</v>
      </c>
      <c r="B4" s="10" t="s">
        <v>7</v>
      </c>
      <c r="C4" s="9" t="s">
        <v>8</v>
      </c>
      <c r="AP4" s="91"/>
    </row>
    <row r="5" spans="1:59" s="3" customFormat="1" hidden="1" x14ac:dyDescent="0.25">
      <c r="A5" s="7" t="s">
        <v>10</v>
      </c>
      <c r="B5" s="8" t="s">
        <v>11</v>
      </c>
      <c r="C5" s="9" t="s">
        <v>12</v>
      </c>
      <c r="AP5" s="91"/>
    </row>
    <row r="6" spans="1:59" s="3" customFormat="1" hidden="1" x14ac:dyDescent="0.25">
      <c r="A6" s="7" t="s">
        <v>13</v>
      </c>
      <c r="B6" s="10" t="s">
        <v>14</v>
      </c>
      <c r="C6" s="9" t="s">
        <v>15</v>
      </c>
      <c r="AP6" s="91"/>
    </row>
    <row r="7" spans="1:59" s="3" customFormat="1" hidden="1" x14ac:dyDescent="0.25">
      <c r="A7" s="4" t="s">
        <v>16</v>
      </c>
      <c r="B7" s="11">
        <v>6</v>
      </c>
      <c r="C7" s="12" t="str">
        <f>"Scale = "&amp;IF(B7=0,"Unit",(IF(B7=3,"Thousand",(IF(B7=6,"Million",(IF(B7=9,"Billion")))))))</f>
        <v>Scale = Million</v>
      </c>
      <c r="AP7" s="91"/>
    </row>
    <row r="8" spans="1:59" s="3" customFormat="1" hidden="1" x14ac:dyDescent="0.25">
      <c r="A8" s="7" t="s">
        <v>17</v>
      </c>
      <c r="B8" s="10" t="s">
        <v>9</v>
      </c>
      <c r="C8" s="13" t="str">
        <f>"Frequency = "&amp;IF(B8="A","Annual",IF(B8="Q", "Quarterly", "Monthly"))</f>
        <v>Frequency = Monthly</v>
      </c>
      <c r="AP8" s="91"/>
    </row>
    <row r="9" spans="1:59" s="3" customFormat="1" ht="15.75" thickBot="1" x14ac:dyDescent="0.3">
      <c r="A9" s="14" t="s">
        <v>18</v>
      </c>
      <c r="B9" s="15" t="s">
        <v>154</v>
      </c>
      <c r="C9" s="16" t="s">
        <v>19</v>
      </c>
      <c r="AP9" s="91"/>
    </row>
    <row r="10" spans="1:59" s="3" customFormat="1" ht="4.5" customHeight="1" x14ac:dyDescent="0.25">
      <c r="A10" s="17"/>
      <c r="B10" s="17"/>
      <c r="C10" s="17"/>
      <c r="AP10" s="91"/>
    </row>
    <row r="11" spans="1:59" s="19" customFormat="1" ht="13.5" customHeight="1" x14ac:dyDescent="0.2">
      <c r="D11" s="18" t="s">
        <v>20</v>
      </c>
      <c r="E11" s="18" t="s">
        <v>21</v>
      </c>
      <c r="F11" s="18" t="s">
        <v>22</v>
      </c>
      <c r="G11" s="55" t="s">
        <v>23</v>
      </c>
      <c r="H11" s="55" t="s">
        <v>24</v>
      </c>
      <c r="I11" s="55" t="s">
        <v>25</v>
      </c>
      <c r="J11" s="55" t="s">
        <v>26</v>
      </c>
      <c r="K11" s="55" t="s">
        <v>27</v>
      </c>
      <c r="L11" s="55" t="s">
        <v>28</v>
      </c>
      <c r="M11" s="55" t="s">
        <v>29</v>
      </c>
      <c r="N11" s="55" t="s">
        <v>30</v>
      </c>
      <c r="O11" s="55" t="s">
        <v>31</v>
      </c>
      <c r="P11" s="55" t="s">
        <v>32</v>
      </c>
      <c r="Q11" s="55" t="s">
        <v>160</v>
      </c>
      <c r="R11" s="55" t="s">
        <v>161</v>
      </c>
      <c r="S11" s="55" t="s">
        <v>162</v>
      </c>
      <c r="T11" s="55" t="s">
        <v>163</v>
      </c>
      <c r="U11" s="55" t="s">
        <v>164</v>
      </c>
      <c r="V11" s="55" t="s">
        <v>166</v>
      </c>
      <c r="W11" s="55" t="s">
        <v>167</v>
      </c>
      <c r="X11" s="55" t="s">
        <v>168</v>
      </c>
      <c r="Y11" s="55" t="s">
        <v>169</v>
      </c>
      <c r="Z11" s="55" t="s">
        <v>170</v>
      </c>
      <c r="AA11" s="55" t="s">
        <v>171</v>
      </c>
      <c r="AB11" s="55" t="s">
        <v>172</v>
      </c>
      <c r="AC11" s="55" t="s">
        <v>173</v>
      </c>
      <c r="AD11" s="55" t="s">
        <v>175</v>
      </c>
      <c r="AE11" s="55" t="s">
        <v>177</v>
      </c>
      <c r="AF11" s="55" t="s">
        <v>178</v>
      </c>
      <c r="AG11" s="55" t="s">
        <v>179</v>
      </c>
      <c r="AH11" s="55" t="s">
        <v>189</v>
      </c>
      <c r="AI11" s="55" t="s">
        <v>190</v>
      </c>
      <c r="AJ11" s="55" t="s">
        <v>191</v>
      </c>
      <c r="AK11" s="55" t="s">
        <v>192</v>
      </c>
      <c r="AL11" s="55" t="s">
        <v>193</v>
      </c>
      <c r="AM11" s="55" t="s">
        <v>196</v>
      </c>
      <c r="AN11" s="55" t="s">
        <v>197</v>
      </c>
      <c r="AO11" s="55" t="s">
        <v>198</v>
      </c>
      <c r="AP11" s="55" t="s">
        <v>199</v>
      </c>
      <c r="AQ11" s="55" t="s">
        <v>200</v>
      </c>
      <c r="AR11" s="55" t="s">
        <v>201</v>
      </c>
      <c r="AS11" s="55" t="s">
        <v>202</v>
      </c>
      <c r="AT11" s="55" t="s">
        <v>203</v>
      </c>
      <c r="AU11" s="55" t="s">
        <v>204</v>
      </c>
      <c r="AV11" s="55" t="s">
        <v>205</v>
      </c>
      <c r="AW11" s="55" t="s">
        <v>206</v>
      </c>
      <c r="AX11" s="55" t="s">
        <v>207</v>
      </c>
      <c r="AY11" s="55" t="s">
        <v>208</v>
      </c>
      <c r="AZ11" s="55" t="s">
        <v>209</v>
      </c>
      <c r="BA11" s="55" t="s">
        <v>210</v>
      </c>
      <c r="BB11" s="55" t="s">
        <v>211</v>
      </c>
      <c r="BC11" s="55" t="s">
        <v>212</v>
      </c>
      <c r="BD11" s="55" t="s">
        <v>213</v>
      </c>
      <c r="BE11" s="55" t="s">
        <v>214</v>
      </c>
      <c r="BF11" s="55" t="s">
        <v>215</v>
      </c>
      <c r="BG11" s="55" t="s">
        <v>216</v>
      </c>
    </row>
    <row r="12" spans="1:59" ht="12.95" customHeight="1" x14ac:dyDescent="0.25">
      <c r="D12" s="20"/>
      <c r="E12" s="21" t="s">
        <v>33</v>
      </c>
      <c r="F12" s="22"/>
      <c r="Y12" s="79"/>
    </row>
    <row r="13" spans="1:59" ht="12.95" customHeight="1" x14ac:dyDescent="0.25">
      <c r="A13" s="33" t="s">
        <v>176</v>
      </c>
      <c r="D13" s="23" t="s">
        <v>34</v>
      </c>
      <c r="E13" s="24" t="s">
        <v>35</v>
      </c>
      <c r="F13" s="23" t="s">
        <v>34</v>
      </c>
      <c r="G13" s="25">
        <v>2413.1999999999998</v>
      </c>
      <c r="H13" s="26">
        <v>1939.3</v>
      </c>
      <c r="I13" s="26">
        <v>4666.8</v>
      </c>
      <c r="J13" s="26">
        <v>3030.9</v>
      </c>
      <c r="K13" s="26">
        <v>2103.9</v>
      </c>
      <c r="L13" s="26">
        <v>3710.7</v>
      </c>
      <c r="M13" s="26">
        <v>2586.1</v>
      </c>
      <c r="N13" s="26">
        <v>1756</v>
      </c>
      <c r="O13" s="25">
        <v>3719.3</v>
      </c>
      <c r="P13" s="25">
        <v>2789.7</v>
      </c>
      <c r="Q13" s="25">
        <f>Q15+Q60</f>
        <v>1886.9</v>
      </c>
      <c r="R13" s="25">
        <v>5809.5</v>
      </c>
      <c r="S13" s="25">
        <v>2229.5</v>
      </c>
      <c r="T13" s="25">
        <v>2664.8</v>
      </c>
      <c r="U13" s="25">
        <v>6711.2</v>
      </c>
      <c r="V13" s="25">
        <v>5101.3999999999996</v>
      </c>
      <c r="W13" s="25">
        <v>1417.6</v>
      </c>
      <c r="X13" s="25">
        <v>5622.6000000000013</v>
      </c>
      <c r="Y13" s="80">
        <v>4655.3</v>
      </c>
      <c r="Z13" s="80">
        <v>2355.5</v>
      </c>
      <c r="AA13" s="80">
        <v>7492.3000000000011</v>
      </c>
      <c r="AB13" s="80">
        <v>4392</v>
      </c>
      <c r="AC13" s="80">
        <v>948.39999999999986</v>
      </c>
      <c r="AD13" s="80">
        <v>10619.699999999999</v>
      </c>
      <c r="AE13" s="80">
        <v>3368.8</v>
      </c>
      <c r="AF13" s="80">
        <v>2629</v>
      </c>
      <c r="AG13" s="80">
        <v>9310.1</v>
      </c>
      <c r="AH13" s="80">
        <v>3590.0999999999995</v>
      </c>
      <c r="AI13" s="80">
        <v>2733.3</v>
      </c>
      <c r="AJ13" s="80">
        <v>5771.7999999999993</v>
      </c>
      <c r="AK13" s="80">
        <v>5334.7000000000007</v>
      </c>
      <c r="AL13" s="80">
        <v>3043.2</v>
      </c>
      <c r="AM13" s="80">
        <v>4728.7</v>
      </c>
      <c r="AN13" s="80">
        <v>4107.6000000000004</v>
      </c>
      <c r="AO13" s="80">
        <v>2953.7</v>
      </c>
      <c r="AP13" s="95">
        <v>8028.5999999999995</v>
      </c>
      <c r="AQ13" s="80">
        <v>3222.0999999999995</v>
      </c>
      <c r="AR13" s="80">
        <v>1967.0000000000002</v>
      </c>
      <c r="AS13" s="80">
        <v>7894.5</v>
      </c>
      <c r="AT13" s="80">
        <v>3892.5</v>
      </c>
      <c r="AU13" s="80">
        <v>1969.3999999999999</v>
      </c>
      <c r="AV13" s="80">
        <v>5099.9000000000005</v>
      </c>
      <c r="AW13" s="80">
        <v>3680.4999999999991</v>
      </c>
      <c r="AX13" s="80">
        <v>2673.0000000000005</v>
      </c>
      <c r="AY13" s="80">
        <v>4611</v>
      </c>
      <c r="AZ13" s="80">
        <v>3495.2000000000007</v>
      </c>
      <c r="BA13" s="80">
        <v>2202.1999999999998</v>
      </c>
      <c r="BB13" s="80">
        <v>6657.7000000000016</v>
      </c>
      <c r="BC13" s="80">
        <v>3050.0000000000005</v>
      </c>
      <c r="BD13" s="80">
        <v>1987.5</v>
      </c>
      <c r="BE13" s="80">
        <v>8519</v>
      </c>
      <c r="BF13" s="80">
        <v>4342.9000000000005</v>
      </c>
      <c r="BG13" s="80">
        <v>1677.4999999999995</v>
      </c>
    </row>
    <row r="14" spans="1:59" ht="12.95" customHeight="1" x14ac:dyDescent="0.25">
      <c r="A14" s="33" t="s">
        <v>156</v>
      </c>
      <c r="D14" s="24"/>
      <c r="E14" s="24"/>
      <c r="F14" s="24"/>
      <c r="G14" s="27"/>
      <c r="H14" s="26"/>
      <c r="I14" s="28"/>
      <c r="J14" s="28"/>
      <c r="K14" s="28"/>
      <c r="L14" s="28"/>
      <c r="M14" s="28"/>
      <c r="N14" s="28"/>
      <c r="O14" s="29"/>
      <c r="P14" s="29"/>
      <c r="R14" s="74"/>
      <c r="S14" s="74"/>
      <c r="W14" s="25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80"/>
      <c r="AK14" s="80"/>
      <c r="AL14" s="80"/>
      <c r="AM14" s="80"/>
      <c r="AN14" s="80"/>
      <c r="AO14" s="80"/>
      <c r="AP14" s="92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</row>
    <row r="15" spans="1:59" ht="12.95" customHeight="1" x14ac:dyDescent="0.25">
      <c r="D15" s="23" t="s">
        <v>36</v>
      </c>
      <c r="E15" s="30" t="s">
        <v>37</v>
      </c>
      <c r="F15" s="23" t="s">
        <v>36</v>
      </c>
      <c r="G15" s="25">
        <v>2195.5</v>
      </c>
      <c r="H15" s="26">
        <v>1694.3</v>
      </c>
      <c r="I15" s="26">
        <v>4666.1000000000004</v>
      </c>
      <c r="J15" s="26">
        <v>3030.6</v>
      </c>
      <c r="K15" s="26">
        <v>2103.1</v>
      </c>
      <c r="L15" s="26">
        <v>3709.9</v>
      </c>
      <c r="M15" s="26">
        <v>2585.6999999999998</v>
      </c>
      <c r="N15" s="26">
        <v>1755</v>
      </c>
      <c r="O15" s="25">
        <v>3719.3</v>
      </c>
      <c r="P15" s="25">
        <v>2789.3</v>
      </c>
      <c r="Q15" s="25">
        <f>Q24+Q34+Q36+Q42+Q46+Q48+Q21+Q22</f>
        <v>1884.8000000000002</v>
      </c>
      <c r="R15" s="25">
        <v>5363.9</v>
      </c>
      <c r="S15" s="25">
        <v>2229.5</v>
      </c>
      <c r="T15" s="25">
        <v>2664.1</v>
      </c>
      <c r="U15" s="25">
        <v>6710.9</v>
      </c>
      <c r="V15" s="25">
        <v>5101.3999999999996</v>
      </c>
      <c r="W15" s="25">
        <v>1416.3999999999999</v>
      </c>
      <c r="X15" s="25">
        <v>5622.6000000000013</v>
      </c>
      <c r="Y15" s="80">
        <v>4652.9000000000005</v>
      </c>
      <c r="Z15" s="80">
        <v>2355.5</v>
      </c>
      <c r="AA15" s="80">
        <v>7462.2000000000007</v>
      </c>
      <c r="AB15" s="80">
        <v>4283.7</v>
      </c>
      <c r="AC15" s="80">
        <v>946.99999999999989</v>
      </c>
      <c r="AD15" s="80">
        <v>10084.199999999999</v>
      </c>
      <c r="AE15" s="80">
        <v>3294.3</v>
      </c>
      <c r="AF15" s="80">
        <v>2626.9</v>
      </c>
      <c r="AG15" s="80">
        <v>9310.1</v>
      </c>
      <c r="AH15" s="80">
        <v>3590.0999999999995</v>
      </c>
      <c r="AI15" s="80">
        <v>2732.2000000000003</v>
      </c>
      <c r="AJ15" s="80">
        <v>5770.4999999999991</v>
      </c>
      <c r="AK15" s="80">
        <v>5334.4000000000005</v>
      </c>
      <c r="AL15" s="80">
        <v>3043.1</v>
      </c>
      <c r="AM15" s="80">
        <v>4726.3999999999996</v>
      </c>
      <c r="AN15" s="80">
        <v>4107.6000000000004</v>
      </c>
      <c r="AO15" s="80">
        <v>2919.2999999999997</v>
      </c>
      <c r="AP15" s="95">
        <v>8027.4</v>
      </c>
      <c r="AQ15" s="80">
        <v>3222.0999999999995</v>
      </c>
      <c r="AR15" s="80">
        <v>1967.0000000000002</v>
      </c>
      <c r="AS15" s="80">
        <v>7392.5</v>
      </c>
      <c r="AT15" s="80">
        <v>3453.5</v>
      </c>
      <c r="AU15" s="80">
        <v>1969.3999999999999</v>
      </c>
      <c r="AV15" s="80">
        <v>5099.1000000000004</v>
      </c>
      <c r="AW15" s="80">
        <v>3550.4999999999991</v>
      </c>
      <c r="AX15" s="80">
        <v>2670.2000000000003</v>
      </c>
      <c r="AY15" s="80">
        <v>4610.8</v>
      </c>
      <c r="AZ15" s="80">
        <v>3494.2000000000007</v>
      </c>
      <c r="BA15" s="80">
        <v>2202.1</v>
      </c>
      <c r="BB15" s="80">
        <v>6656.6000000000013</v>
      </c>
      <c r="BC15" s="80">
        <v>3049.7000000000003</v>
      </c>
      <c r="BD15" s="80">
        <v>1984.4</v>
      </c>
      <c r="BE15" s="80">
        <v>8519</v>
      </c>
      <c r="BF15" s="80">
        <v>4341.3</v>
      </c>
      <c r="BG15" s="80">
        <v>1676.8999999999996</v>
      </c>
    </row>
    <row r="16" spans="1:59" ht="12.95" customHeight="1" x14ac:dyDescent="0.25">
      <c r="D16" s="24"/>
      <c r="E16" s="24"/>
      <c r="F16" s="24"/>
      <c r="G16" s="25"/>
      <c r="H16" s="26"/>
      <c r="I16" s="28"/>
      <c r="J16" s="31"/>
      <c r="K16" s="31"/>
      <c r="L16" s="31"/>
      <c r="M16" s="31"/>
      <c r="N16" s="31"/>
      <c r="O16" s="32"/>
      <c r="P16" s="32"/>
      <c r="Q16" s="68"/>
      <c r="R16" s="32"/>
      <c r="S16" s="32"/>
      <c r="V16" s="68"/>
      <c r="W16" s="25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80"/>
      <c r="AK16" s="80"/>
      <c r="AL16" s="80"/>
      <c r="AM16" s="80"/>
      <c r="AN16" s="80"/>
      <c r="AO16" s="80"/>
      <c r="AP16" s="92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</row>
    <row r="17" spans="1:59" ht="12.95" customHeight="1" x14ac:dyDescent="0.25">
      <c r="A17" s="33" t="s">
        <v>155</v>
      </c>
      <c r="D17" s="56" t="s">
        <v>39</v>
      </c>
      <c r="E17" s="67" t="s">
        <v>38</v>
      </c>
      <c r="F17" s="56" t="s">
        <v>39</v>
      </c>
      <c r="G17" s="25">
        <f t="shared" ref="G17:P17" si="0">G24+G34+G36+G42+G46</f>
        <v>1786.3000000000002</v>
      </c>
      <c r="H17" s="26">
        <f t="shared" si="0"/>
        <v>1597.8</v>
      </c>
      <c r="I17" s="26">
        <f t="shared" si="0"/>
        <v>3165.4</v>
      </c>
      <c r="J17" s="26">
        <f t="shared" si="0"/>
        <v>2351.1</v>
      </c>
      <c r="K17" s="26">
        <f t="shared" si="0"/>
        <v>1852.3999999999999</v>
      </c>
      <c r="L17" s="26">
        <f t="shared" si="0"/>
        <v>3389.6</v>
      </c>
      <c r="M17" s="26">
        <f t="shared" si="0"/>
        <v>2168.8999999999996</v>
      </c>
      <c r="N17" s="26">
        <f t="shared" si="0"/>
        <v>1333.2000000000003</v>
      </c>
      <c r="O17" s="25">
        <f t="shared" si="0"/>
        <v>3530.5</v>
      </c>
      <c r="P17" s="25">
        <f t="shared" si="0"/>
        <v>2541</v>
      </c>
      <c r="Q17" s="25">
        <f>Q24+Q34+Q36+Q42+Q46+Q21+Q22</f>
        <v>1192.1000000000001</v>
      </c>
      <c r="R17" s="25">
        <f>R24+R34+R36+R42+R46</f>
        <v>5019.4000000000005</v>
      </c>
      <c r="S17" s="25">
        <f>S24+S34+S36+S42+S46</f>
        <v>2169.6000000000004</v>
      </c>
      <c r="T17" s="25">
        <v>1846</v>
      </c>
      <c r="U17" s="25">
        <v>5507.2</v>
      </c>
      <c r="V17" s="25">
        <v>4081.5999999999995</v>
      </c>
      <c r="W17" s="25">
        <v>1293.3999999999999</v>
      </c>
      <c r="X17" s="25">
        <v>4956.5000000000009</v>
      </c>
      <c r="Y17" s="80">
        <v>3206.5</v>
      </c>
      <c r="Z17" s="80">
        <v>2281.6</v>
      </c>
      <c r="AA17" s="80">
        <v>6996.4000000000005</v>
      </c>
      <c r="AB17" s="80">
        <v>2074.6999999999998</v>
      </c>
      <c r="AC17" s="80">
        <v>821.39999999999986</v>
      </c>
      <c r="AD17" s="80">
        <v>7868.3</v>
      </c>
      <c r="AE17" s="80">
        <v>2324.1</v>
      </c>
      <c r="AF17" s="80">
        <v>2238.1</v>
      </c>
      <c r="AG17" s="80">
        <v>8235.7999999999993</v>
      </c>
      <c r="AH17" s="80">
        <v>2486.9999999999995</v>
      </c>
      <c r="AI17" s="80">
        <v>1944.2</v>
      </c>
      <c r="AJ17" s="80">
        <v>5569.3999999999987</v>
      </c>
      <c r="AK17" s="80">
        <v>3838.7</v>
      </c>
      <c r="AL17" s="80">
        <v>2426.4</v>
      </c>
      <c r="AM17" s="80">
        <v>4546.2999999999993</v>
      </c>
      <c r="AN17" s="80">
        <v>2575.4</v>
      </c>
      <c r="AO17" s="80">
        <v>2290.6999999999998</v>
      </c>
      <c r="AP17" s="95">
        <v>4399.8</v>
      </c>
      <c r="AQ17" s="80">
        <v>2556.9999999999995</v>
      </c>
      <c r="AR17" s="80">
        <v>1915.8000000000002</v>
      </c>
      <c r="AS17" s="80">
        <v>5580.7</v>
      </c>
      <c r="AT17" s="80">
        <v>2581.4</v>
      </c>
      <c r="AU17" s="80">
        <v>1832.9999999999998</v>
      </c>
      <c r="AV17" s="80">
        <v>4190.7000000000007</v>
      </c>
      <c r="AW17" s="80">
        <v>3190.3999999999992</v>
      </c>
      <c r="AX17" s="80">
        <v>1949.5000000000002</v>
      </c>
      <c r="AY17" s="80">
        <v>4179.5999999999995</v>
      </c>
      <c r="AZ17" s="80">
        <v>2808.4000000000005</v>
      </c>
      <c r="BA17" s="80">
        <v>1858.9</v>
      </c>
      <c r="BB17" s="80">
        <v>4723.7000000000007</v>
      </c>
      <c r="BC17" s="80">
        <v>2421.7000000000003</v>
      </c>
      <c r="BD17" s="80">
        <v>1946.2</v>
      </c>
      <c r="BE17" s="80">
        <v>6288.4999999999991</v>
      </c>
      <c r="BF17" s="80">
        <v>2986.5000000000005</v>
      </c>
      <c r="BG17" s="80">
        <v>1562.2999999999997</v>
      </c>
    </row>
    <row r="18" spans="1:59" ht="12.95" customHeight="1" x14ac:dyDescent="0.25">
      <c r="A18" s="33" t="s">
        <v>157</v>
      </c>
      <c r="D18" s="65"/>
      <c r="E18" s="62"/>
      <c r="F18" s="65"/>
      <c r="G18" s="25"/>
      <c r="H18" s="26"/>
      <c r="I18" s="28"/>
      <c r="J18" s="31"/>
      <c r="K18" s="31"/>
      <c r="L18" s="31"/>
      <c r="M18" s="31"/>
      <c r="N18" s="31"/>
      <c r="O18" s="32"/>
      <c r="P18" s="32"/>
      <c r="Q18" s="68"/>
      <c r="R18" s="32"/>
      <c r="S18" s="32"/>
      <c r="V18" s="68"/>
      <c r="W18" s="25"/>
      <c r="X18" s="25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92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</row>
    <row r="19" spans="1:59" ht="12.95" customHeight="1" x14ac:dyDescent="0.25">
      <c r="A19" s="33" t="s">
        <v>158</v>
      </c>
      <c r="D19" s="56" t="s">
        <v>41</v>
      </c>
      <c r="E19" s="67" t="s">
        <v>40</v>
      </c>
      <c r="F19" s="56" t="s">
        <v>41</v>
      </c>
      <c r="G19" s="25">
        <v>409.2</v>
      </c>
      <c r="H19" s="26">
        <v>96.5</v>
      </c>
      <c r="I19" s="26">
        <v>1500.7</v>
      </c>
      <c r="J19" s="26">
        <v>679.5</v>
      </c>
      <c r="K19" s="26">
        <v>250.7</v>
      </c>
      <c r="L19" s="26">
        <v>320.3</v>
      </c>
      <c r="M19" s="26">
        <v>416.8</v>
      </c>
      <c r="N19" s="26">
        <v>421.8</v>
      </c>
      <c r="O19" s="26">
        <v>188.8</v>
      </c>
      <c r="P19" s="26">
        <v>248.3</v>
      </c>
      <c r="Q19" s="25">
        <f>Q48</f>
        <v>692.7</v>
      </c>
      <c r="R19" s="26">
        <f>R48</f>
        <v>344.5</v>
      </c>
      <c r="S19" s="26">
        <f>S48</f>
        <v>59.9</v>
      </c>
      <c r="T19" s="25">
        <v>818.1</v>
      </c>
      <c r="U19" s="25">
        <v>1203.7</v>
      </c>
      <c r="V19" s="25">
        <v>1019.8</v>
      </c>
      <c r="W19" s="25">
        <v>123</v>
      </c>
      <c r="X19" s="25">
        <v>666.1</v>
      </c>
      <c r="Y19" s="80">
        <v>1446.4</v>
      </c>
      <c r="Z19" s="80">
        <v>73.900000000000006</v>
      </c>
      <c r="AA19" s="80">
        <v>465.8</v>
      </c>
      <c r="AB19" s="80">
        <v>2209</v>
      </c>
      <c r="AC19" s="80">
        <v>125.6</v>
      </c>
      <c r="AD19" s="80">
        <v>2215.9</v>
      </c>
      <c r="AE19" s="80">
        <v>970.2</v>
      </c>
      <c r="AF19" s="80">
        <v>388.8</v>
      </c>
      <c r="AG19" s="80">
        <v>1074.3</v>
      </c>
      <c r="AH19" s="80">
        <v>1103.0999999999999</v>
      </c>
      <c r="AI19" s="80">
        <v>788</v>
      </c>
      <c r="AJ19" s="80">
        <v>201.1</v>
      </c>
      <c r="AK19" s="80">
        <v>1495.7</v>
      </c>
      <c r="AL19" s="80">
        <v>616.70000000000005</v>
      </c>
      <c r="AM19" s="80">
        <v>180.1</v>
      </c>
      <c r="AN19" s="80">
        <v>1532.2</v>
      </c>
      <c r="AO19" s="80">
        <v>628.6</v>
      </c>
      <c r="AP19" s="95">
        <v>3627.6</v>
      </c>
      <c r="AQ19" s="80">
        <v>665.1</v>
      </c>
      <c r="AR19" s="80">
        <v>51.2</v>
      </c>
      <c r="AS19" s="80">
        <v>1811.8</v>
      </c>
      <c r="AT19" s="80">
        <v>872.1</v>
      </c>
      <c r="AU19" s="80">
        <v>136.4</v>
      </c>
      <c r="AV19" s="80">
        <v>908.4</v>
      </c>
      <c r="AW19" s="80">
        <v>360.1</v>
      </c>
      <c r="AX19" s="80">
        <v>720.7</v>
      </c>
      <c r="AY19" s="80">
        <v>431.2</v>
      </c>
      <c r="AZ19" s="80">
        <v>685.8</v>
      </c>
      <c r="BA19" s="80">
        <v>343.2</v>
      </c>
      <c r="BB19" s="80">
        <v>1932.9</v>
      </c>
      <c r="BC19" s="80">
        <v>628</v>
      </c>
      <c r="BD19" s="80">
        <v>38.200000000000003</v>
      </c>
      <c r="BE19" s="80">
        <v>2230.5</v>
      </c>
      <c r="BF19" s="80">
        <v>1354.8</v>
      </c>
      <c r="BG19" s="80">
        <v>114.6</v>
      </c>
    </row>
    <row r="20" spans="1:59" ht="12.95" customHeight="1" x14ac:dyDescent="0.25">
      <c r="A20" s="33" t="s">
        <v>159</v>
      </c>
      <c r="D20" s="56"/>
      <c r="E20" s="67"/>
      <c r="F20" s="56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5"/>
      <c r="R20" s="26"/>
      <c r="S20" s="26"/>
      <c r="T20" s="25"/>
      <c r="U20" s="25"/>
      <c r="V20" s="25"/>
      <c r="W20" s="25"/>
      <c r="X20" s="25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7"/>
      <c r="AK20" s="87"/>
      <c r="AL20" s="87"/>
      <c r="AM20" s="87"/>
      <c r="AN20" s="87"/>
      <c r="AO20" s="87"/>
      <c r="AP20" s="92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0"/>
      <c r="BD20" s="80"/>
      <c r="BE20" s="80"/>
      <c r="BF20" s="80"/>
      <c r="BG20" s="80"/>
    </row>
    <row r="21" spans="1:59" ht="12.95" customHeight="1" x14ac:dyDescent="0.25">
      <c r="A21" s="33" t="s">
        <v>165</v>
      </c>
      <c r="D21" s="23" t="s">
        <v>58</v>
      </c>
      <c r="E21" s="82" t="s">
        <v>59</v>
      </c>
      <c r="F21" s="23" t="s">
        <v>58</v>
      </c>
      <c r="G21" s="39">
        <v>1.7</v>
      </c>
      <c r="H21" s="40">
        <v>0.1</v>
      </c>
      <c r="I21" s="40">
        <v>40.5</v>
      </c>
      <c r="J21" s="40">
        <v>9.6</v>
      </c>
      <c r="K21" s="40">
        <v>0</v>
      </c>
      <c r="L21" s="40">
        <v>28.4</v>
      </c>
      <c r="M21" s="40">
        <v>14.2</v>
      </c>
      <c r="N21" s="40">
        <v>8.3000000000000007</v>
      </c>
      <c r="O21" s="40">
        <v>63.2</v>
      </c>
      <c r="P21" s="40">
        <v>13</v>
      </c>
      <c r="Q21" s="40">
        <v>0</v>
      </c>
      <c r="R21" s="40">
        <v>129</v>
      </c>
      <c r="S21" s="40">
        <v>6.3</v>
      </c>
      <c r="T21" s="40">
        <v>0.4</v>
      </c>
      <c r="U21" s="40">
        <v>111.8</v>
      </c>
      <c r="V21" s="39">
        <v>126.6</v>
      </c>
      <c r="W21" s="39">
        <v>0</v>
      </c>
      <c r="X21" s="39">
        <v>151.30000000000001</v>
      </c>
      <c r="Y21" s="81">
        <v>375.1</v>
      </c>
      <c r="Z21" s="81">
        <v>118.4</v>
      </c>
      <c r="AA21" s="81">
        <v>473.1</v>
      </c>
      <c r="AB21" s="81">
        <v>59</v>
      </c>
      <c r="AC21" s="81">
        <v>0</v>
      </c>
      <c r="AD21" s="81">
        <v>489.3</v>
      </c>
      <c r="AE21" s="81">
        <v>0</v>
      </c>
      <c r="AF21" s="81">
        <v>37.1</v>
      </c>
      <c r="AG21" s="81">
        <v>643.5</v>
      </c>
      <c r="AH21" s="81">
        <v>258.60000000000002</v>
      </c>
      <c r="AI21" s="81">
        <v>20.8</v>
      </c>
      <c r="AJ21" s="81">
        <v>208.9</v>
      </c>
      <c r="AK21" s="81">
        <v>310.10000000000002</v>
      </c>
      <c r="AL21" s="81">
        <v>14.4</v>
      </c>
      <c r="AM21" s="81">
        <v>79.099999999999994</v>
      </c>
      <c r="AN21" s="81">
        <v>27.4</v>
      </c>
      <c r="AO21" s="81">
        <v>0.7</v>
      </c>
      <c r="AP21" s="90">
        <v>80.400000000000006</v>
      </c>
      <c r="AQ21" s="81">
        <v>2.6</v>
      </c>
      <c r="AR21" s="81">
        <v>0</v>
      </c>
      <c r="AS21" s="81">
        <v>173.5</v>
      </c>
      <c r="AT21" s="81">
        <v>12.2</v>
      </c>
      <c r="AU21" s="81">
        <v>0.1</v>
      </c>
      <c r="AV21" s="81">
        <v>75</v>
      </c>
      <c r="AW21" s="81">
        <v>101.6</v>
      </c>
      <c r="AX21" s="81">
        <v>9.1999999999999993</v>
      </c>
      <c r="AY21" s="81">
        <v>129.69999999999999</v>
      </c>
      <c r="AZ21" s="81">
        <v>37.799999999999997</v>
      </c>
      <c r="BA21" s="81">
        <v>0</v>
      </c>
      <c r="BB21" s="81">
        <v>98.1</v>
      </c>
      <c r="BC21" s="81">
        <v>42.3</v>
      </c>
      <c r="BD21" s="81">
        <v>0</v>
      </c>
      <c r="BE21" s="81">
        <v>112.2</v>
      </c>
      <c r="BF21" s="81">
        <v>30.3</v>
      </c>
      <c r="BG21" s="81">
        <v>0</v>
      </c>
    </row>
    <row r="22" spans="1:59" ht="12.95" customHeight="1" x14ac:dyDescent="0.25">
      <c r="D22" s="23" t="s">
        <v>60</v>
      </c>
      <c r="E22" s="82" t="s">
        <v>61</v>
      </c>
      <c r="F22" s="23" t="s">
        <v>60</v>
      </c>
      <c r="G22" s="39">
        <v>38.700000000000003</v>
      </c>
      <c r="H22" s="40">
        <v>6.2</v>
      </c>
      <c r="I22" s="40">
        <v>133.69999999999999</v>
      </c>
      <c r="J22" s="40">
        <v>40.6</v>
      </c>
      <c r="K22" s="40">
        <v>3</v>
      </c>
      <c r="L22" s="40">
        <v>136.69999999999999</v>
      </c>
      <c r="M22" s="40">
        <v>47.5</v>
      </c>
      <c r="N22" s="40">
        <v>6.1</v>
      </c>
      <c r="O22" s="40">
        <v>132.19999999999999</v>
      </c>
      <c r="P22" s="40">
        <v>49.7</v>
      </c>
      <c r="Q22" s="40">
        <v>4.4000000000000004</v>
      </c>
      <c r="R22" s="40">
        <v>182</v>
      </c>
      <c r="S22" s="40">
        <v>44.8</v>
      </c>
      <c r="T22" s="40">
        <v>10.5</v>
      </c>
      <c r="U22" s="40">
        <v>161.19999999999999</v>
      </c>
      <c r="V22" s="39">
        <v>52.2</v>
      </c>
      <c r="W22" s="39">
        <v>14.5</v>
      </c>
      <c r="X22" s="39">
        <v>293.60000000000002</v>
      </c>
      <c r="Y22" s="81">
        <v>74.3</v>
      </c>
      <c r="Z22" s="81">
        <v>18.100000000000001</v>
      </c>
      <c r="AA22" s="81">
        <v>287.39999999999998</v>
      </c>
      <c r="AB22" s="81">
        <v>48.7</v>
      </c>
      <c r="AC22" s="81">
        <v>4.5</v>
      </c>
      <c r="AD22" s="81">
        <v>238.5</v>
      </c>
      <c r="AE22" s="81">
        <v>22.8</v>
      </c>
      <c r="AF22" s="81">
        <v>6.7</v>
      </c>
      <c r="AG22" s="81">
        <v>223</v>
      </c>
      <c r="AH22" s="81">
        <v>71.5</v>
      </c>
      <c r="AI22" s="81">
        <v>53.1</v>
      </c>
      <c r="AJ22" s="81">
        <v>200.2</v>
      </c>
      <c r="AK22" s="81">
        <v>91.8</v>
      </c>
      <c r="AL22" s="81">
        <v>15</v>
      </c>
      <c r="AM22" s="81">
        <v>157.4</v>
      </c>
      <c r="AN22" s="81">
        <v>53.7</v>
      </c>
      <c r="AO22" s="81">
        <v>5.4</v>
      </c>
      <c r="AP22" s="90">
        <v>176.1</v>
      </c>
      <c r="AQ22" s="81">
        <v>43.6</v>
      </c>
      <c r="AR22" s="81">
        <v>5.8</v>
      </c>
      <c r="AS22" s="81">
        <v>193</v>
      </c>
      <c r="AT22" s="81">
        <v>31.9</v>
      </c>
      <c r="AU22" s="81">
        <v>14.4</v>
      </c>
      <c r="AV22" s="81">
        <v>134.6</v>
      </c>
      <c r="AW22" s="81">
        <v>92.7</v>
      </c>
      <c r="AX22" s="81">
        <v>14.9</v>
      </c>
      <c r="AY22" s="81">
        <v>139.30000000000001</v>
      </c>
      <c r="AZ22" s="81">
        <v>78.8</v>
      </c>
      <c r="BA22" s="81">
        <v>2.6</v>
      </c>
      <c r="BB22" s="81">
        <v>177.8</v>
      </c>
      <c r="BC22" s="81">
        <v>38.299999999999997</v>
      </c>
      <c r="BD22" s="81">
        <v>8.6999999999999993</v>
      </c>
      <c r="BE22" s="81">
        <v>213.3</v>
      </c>
      <c r="BF22" s="81">
        <v>43.9</v>
      </c>
      <c r="BG22" s="81">
        <v>2.5</v>
      </c>
    </row>
    <row r="23" spans="1:59" ht="12.95" customHeight="1" x14ac:dyDescent="0.25">
      <c r="D23" s="24"/>
      <c r="E23" s="24"/>
      <c r="F23" s="24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68"/>
      <c r="R23" s="31"/>
      <c r="S23" s="31"/>
      <c r="V23" s="68"/>
      <c r="W23" s="25"/>
      <c r="X23" s="25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K23" s="81"/>
      <c r="AL23" s="81"/>
      <c r="AM23" s="81"/>
      <c r="AN23" s="81"/>
      <c r="AO23" s="81"/>
      <c r="AP23" s="92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0"/>
      <c r="BD23" s="80"/>
      <c r="BE23" s="80"/>
      <c r="BF23" s="80"/>
      <c r="BG23" s="80"/>
    </row>
    <row r="24" spans="1:59" ht="12.95" customHeight="1" x14ac:dyDescent="0.25">
      <c r="D24" s="23" t="s">
        <v>42</v>
      </c>
      <c r="E24" s="34" t="s">
        <v>43</v>
      </c>
      <c r="F24" s="23" t="s">
        <v>42</v>
      </c>
      <c r="G24" s="25">
        <v>758.2</v>
      </c>
      <c r="H24" s="26">
        <v>529</v>
      </c>
      <c r="I24" s="26">
        <v>2097.3000000000002</v>
      </c>
      <c r="J24" s="26">
        <v>1302.5999999999999</v>
      </c>
      <c r="K24" s="26">
        <v>718.5</v>
      </c>
      <c r="L24" s="26">
        <v>2186.1</v>
      </c>
      <c r="M24" s="26">
        <v>1279.2</v>
      </c>
      <c r="N24" s="26">
        <v>545.70000000000005</v>
      </c>
      <c r="O24" s="26">
        <v>2695.4</v>
      </c>
      <c r="P24" s="26">
        <v>1342</v>
      </c>
      <c r="Q24" s="25">
        <v>481.9</v>
      </c>
      <c r="R24" s="26">
        <v>3889.8</v>
      </c>
      <c r="S24" s="26">
        <v>1237.2</v>
      </c>
      <c r="T24" s="26">
        <v>654.5</v>
      </c>
      <c r="U24" s="26">
        <v>4005.2</v>
      </c>
      <c r="V24" s="25">
        <v>2759.9</v>
      </c>
      <c r="W24" s="25">
        <v>499.2</v>
      </c>
      <c r="X24" s="25">
        <v>3718</v>
      </c>
      <c r="Y24" s="80">
        <v>2040.8</v>
      </c>
      <c r="Z24" s="80">
        <v>1470.5</v>
      </c>
      <c r="AA24" s="80">
        <v>5204.6000000000004</v>
      </c>
      <c r="AB24" s="80">
        <v>2043.9</v>
      </c>
      <c r="AC24" s="80">
        <v>644.79999999999995</v>
      </c>
      <c r="AD24" s="80">
        <v>6533.1</v>
      </c>
      <c r="AE24" s="80">
        <v>1260.5</v>
      </c>
      <c r="AF24" s="80">
        <v>938.7</v>
      </c>
      <c r="AG24" s="80">
        <v>6670.3</v>
      </c>
      <c r="AH24" s="80">
        <v>1644.4</v>
      </c>
      <c r="AI24" s="80">
        <v>1538.4</v>
      </c>
      <c r="AJ24" s="80">
        <v>4176.3999999999996</v>
      </c>
      <c r="AK24" s="80">
        <v>2939.9</v>
      </c>
      <c r="AL24" s="80">
        <v>1374</v>
      </c>
      <c r="AM24" s="80">
        <v>2721.2</v>
      </c>
      <c r="AN24" s="80">
        <v>1425.9</v>
      </c>
      <c r="AO24" s="80">
        <v>661.6</v>
      </c>
      <c r="AP24" s="95">
        <v>2857.7</v>
      </c>
      <c r="AQ24" s="80">
        <v>1332.6</v>
      </c>
      <c r="AR24" s="80">
        <v>647</v>
      </c>
      <c r="AS24" s="80">
        <v>3983.7</v>
      </c>
      <c r="AT24" s="80">
        <v>1542.5</v>
      </c>
      <c r="AU24" s="80">
        <v>668.3</v>
      </c>
      <c r="AV24" s="80">
        <v>2787.5</v>
      </c>
      <c r="AW24" s="80">
        <v>1909.4</v>
      </c>
      <c r="AX24" s="80">
        <v>789.2</v>
      </c>
      <c r="AY24" s="80">
        <v>2841.3</v>
      </c>
      <c r="AZ24" s="80">
        <v>1477.4</v>
      </c>
      <c r="BA24" s="80">
        <v>620.6</v>
      </c>
      <c r="BB24" s="80">
        <v>3203.9</v>
      </c>
      <c r="BC24" s="80">
        <v>1251.5</v>
      </c>
      <c r="BD24" s="80">
        <v>525.79999999999995</v>
      </c>
      <c r="BE24" s="80">
        <v>4618.8999999999996</v>
      </c>
      <c r="BF24" s="80">
        <v>2375.3000000000002</v>
      </c>
      <c r="BG24" s="80">
        <v>660.4</v>
      </c>
    </row>
    <row r="25" spans="1:59" ht="12.95" customHeight="1" x14ac:dyDescent="0.25">
      <c r="D25" s="35"/>
      <c r="E25" s="35" t="s">
        <v>44</v>
      </c>
      <c r="F25" s="35"/>
      <c r="G25" s="36"/>
      <c r="H25" s="37"/>
      <c r="I25" s="28"/>
      <c r="J25" s="28"/>
      <c r="K25" s="28"/>
      <c r="L25" s="28"/>
      <c r="M25" s="28"/>
      <c r="N25" s="28"/>
      <c r="O25" s="28"/>
      <c r="P25" s="28"/>
      <c r="Q25" s="69"/>
      <c r="R25" s="28"/>
      <c r="S25" s="28"/>
      <c r="W25" s="3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81"/>
      <c r="AK25" s="81"/>
      <c r="AL25" s="81"/>
      <c r="AM25" s="81"/>
      <c r="AN25" s="81"/>
      <c r="AO25" s="81"/>
      <c r="AP25" s="92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0"/>
      <c r="BD25" s="80"/>
      <c r="BE25" s="80"/>
      <c r="BF25" s="80"/>
      <c r="BG25" s="80"/>
    </row>
    <row r="26" spans="1:59" ht="12.95" customHeight="1" x14ac:dyDescent="0.25">
      <c r="D26" s="23" t="s">
        <v>153</v>
      </c>
      <c r="E26" s="38" t="s">
        <v>45</v>
      </c>
      <c r="F26" s="23" t="s">
        <v>153</v>
      </c>
      <c r="G26" s="39">
        <f t="shared" ref="G26:L26" si="1">G27+G28</f>
        <v>163.69999999999999</v>
      </c>
      <c r="H26" s="40">
        <f t="shared" si="1"/>
        <v>30.7</v>
      </c>
      <c r="I26" s="40">
        <f t="shared" si="1"/>
        <v>1325.9</v>
      </c>
      <c r="J26" s="40">
        <f t="shared" si="1"/>
        <v>346.2</v>
      </c>
      <c r="K26" s="40">
        <f t="shared" si="1"/>
        <v>126.6</v>
      </c>
      <c r="L26" s="40">
        <f t="shared" si="1"/>
        <v>1374</v>
      </c>
      <c r="M26" s="40">
        <f t="shared" ref="M26:S26" si="2">M27+M28</f>
        <v>594.20000000000005</v>
      </c>
      <c r="N26" s="40">
        <f t="shared" si="2"/>
        <v>108.6</v>
      </c>
      <c r="O26" s="39">
        <f t="shared" si="2"/>
        <v>1758.8000000000002</v>
      </c>
      <c r="P26" s="39">
        <f t="shared" si="2"/>
        <v>699.8</v>
      </c>
      <c r="Q26" s="40">
        <f t="shared" si="2"/>
        <v>-5.1000000000000014</v>
      </c>
      <c r="R26" s="70">
        <f t="shared" si="2"/>
        <v>2567.1</v>
      </c>
      <c r="S26" s="70">
        <f t="shared" si="2"/>
        <v>632.6</v>
      </c>
      <c r="T26">
        <v>66.5</v>
      </c>
      <c r="U26" s="40">
        <v>3319.2</v>
      </c>
      <c r="V26" s="39">
        <v>1923.3999999999999</v>
      </c>
      <c r="W26" s="39">
        <v>0.39999999999999947</v>
      </c>
      <c r="X26" s="39">
        <v>3062.5</v>
      </c>
      <c r="Y26" s="81">
        <v>1442.4</v>
      </c>
      <c r="Z26" s="81">
        <v>779.7</v>
      </c>
      <c r="AA26" s="81">
        <v>4400.7</v>
      </c>
      <c r="AB26" s="81">
        <v>1523.7</v>
      </c>
      <c r="AC26" s="81">
        <v>57.499999999999993</v>
      </c>
      <c r="AD26" s="81">
        <v>5655.5</v>
      </c>
      <c r="AE26" s="81">
        <v>772.4</v>
      </c>
      <c r="AF26" s="81">
        <v>426.1</v>
      </c>
      <c r="AG26" s="81">
        <v>5947.7</v>
      </c>
      <c r="AH26" s="81">
        <v>793.4</v>
      </c>
      <c r="AI26" s="81">
        <v>836.6</v>
      </c>
      <c r="AJ26" s="81">
        <v>3342.7</v>
      </c>
      <c r="AK26" s="81">
        <v>2298.8999999999996</v>
      </c>
      <c r="AL26" s="81">
        <v>372.1</v>
      </c>
      <c r="AM26" s="81">
        <v>1918.1999999999998</v>
      </c>
      <c r="AN26" s="81">
        <v>859.7</v>
      </c>
      <c r="AO26" s="81">
        <v>71.900000000000006</v>
      </c>
      <c r="AP26" s="96">
        <v>1997.4</v>
      </c>
      <c r="AQ26" s="81">
        <v>788.7</v>
      </c>
      <c r="AR26" s="81">
        <v>31.4</v>
      </c>
      <c r="AS26" s="81">
        <v>3144.6</v>
      </c>
      <c r="AT26" s="81">
        <v>729.7</v>
      </c>
      <c r="AU26" s="81">
        <v>63</v>
      </c>
      <c r="AV26" s="81">
        <v>2021.6999999999998</v>
      </c>
      <c r="AW26" s="81">
        <v>1183.4000000000001</v>
      </c>
      <c r="AX26" s="81">
        <v>126.9</v>
      </c>
      <c r="AY26" s="81">
        <v>2058.5</v>
      </c>
      <c r="AZ26" s="81">
        <v>924.59999999999991</v>
      </c>
      <c r="BA26" s="81">
        <v>22.6</v>
      </c>
      <c r="BB26" s="81">
        <v>2328.9</v>
      </c>
      <c r="BC26" s="81">
        <v>711.3</v>
      </c>
      <c r="BD26" s="81">
        <v>30.5</v>
      </c>
      <c r="BE26" s="81">
        <v>2683.7</v>
      </c>
      <c r="BF26" s="81">
        <v>646.20000000000005</v>
      </c>
      <c r="BG26" s="81">
        <v>88.9</v>
      </c>
    </row>
    <row r="27" spans="1:59" ht="12.95" customHeight="1" x14ac:dyDescent="0.25">
      <c r="D27" s="23" t="s">
        <v>46</v>
      </c>
      <c r="E27" s="38" t="s">
        <v>47</v>
      </c>
      <c r="F27" s="23" t="s">
        <v>46</v>
      </c>
      <c r="G27" s="39">
        <v>11.1</v>
      </c>
      <c r="H27" s="40">
        <v>0.2</v>
      </c>
      <c r="I27" s="40">
        <v>303.60000000000002</v>
      </c>
      <c r="J27" s="40">
        <v>92.8</v>
      </c>
      <c r="K27" s="40">
        <v>97.1</v>
      </c>
      <c r="L27" s="40">
        <v>233.7</v>
      </c>
      <c r="M27" s="40">
        <v>194.5</v>
      </c>
      <c r="N27" s="40">
        <v>101</v>
      </c>
      <c r="O27" s="40">
        <v>489.6</v>
      </c>
      <c r="P27" s="40">
        <v>535.29999999999995</v>
      </c>
      <c r="Q27" s="40">
        <v>33.299999999999997</v>
      </c>
      <c r="R27" s="40">
        <v>1022.8</v>
      </c>
      <c r="S27" s="40">
        <v>434.5</v>
      </c>
      <c r="T27" s="40">
        <v>22.3</v>
      </c>
      <c r="U27" s="40">
        <v>944.8</v>
      </c>
      <c r="V27" s="39">
        <v>1186.5999999999999</v>
      </c>
      <c r="W27" s="39">
        <v>8.1</v>
      </c>
      <c r="X27" s="39">
        <v>1377.2</v>
      </c>
      <c r="Y27" s="81">
        <v>714.6</v>
      </c>
      <c r="Z27" s="81">
        <v>440.3</v>
      </c>
      <c r="AA27" s="81">
        <v>2266.5</v>
      </c>
      <c r="AB27" s="81">
        <v>1183.7</v>
      </c>
      <c r="AC27" s="81">
        <v>110.6</v>
      </c>
      <c r="AD27" s="81">
        <v>2761.4</v>
      </c>
      <c r="AE27" s="81">
        <v>667.9</v>
      </c>
      <c r="AF27" s="81">
        <v>360.8</v>
      </c>
      <c r="AG27" s="81">
        <v>3499.9</v>
      </c>
      <c r="AH27" s="81">
        <v>184</v>
      </c>
      <c r="AI27" s="81">
        <v>578.1</v>
      </c>
      <c r="AJ27" s="81">
        <v>1594.4</v>
      </c>
      <c r="AK27" s="81">
        <v>1202.0999999999999</v>
      </c>
      <c r="AL27" s="81">
        <v>228.9</v>
      </c>
      <c r="AM27" s="81">
        <v>688.9</v>
      </c>
      <c r="AN27" s="81">
        <v>471.8</v>
      </c>
      <c r="AO27" s="81">
        <v>41.3</v>
      </c>
      <c r="AP27" s="96">
        <v>652.5</v>
      </c>
      <c r="AQ27" s="81">
        <v>394</v>
      </c>
      <c r="AR27" s="81">
        <v>0</v>
      </c>
      <c r="AS27" s="81">
        <v>1448.6</v>
      </c>
      <c r="AT27" s="81">
        <v>413.7</v>
      </c>
      <c r="AU27" s="81">
        <v>48.7</v>
      </c>
      <c r="AV27" s="81">
        <v>766.9</v>
      </c>
      <c r="AW27" s="81">
        <v>354</v>
      </c>
      <c r="AX27" s="81">
        <v>34.200000000000003</v>
      </c>
      <c r="AY27" s="81">
        <v>809.1</v>
      </c>
      <c r="AZ27" s="81">
        <v>629.9</v>
      </c>
      <c r="BA27" s="81">
        <v>0</v>
      </c>
      <c r="BB27" s="81">
        <v>968</v>
      </c>
      <c r="BC27" s="81">
        <v>530.9</v>
      </c>
      <c r="BD27" s="81">
        <v>0.9</v>
      </c>
      <c r="BE27" s="81">
        <v>1080.7</v>
      </c>
      <c r="BF27" s="81">
        <v>395.7</v>
      </c>
      <c r="BG27" s="81">
        <v>76.7</v>
      </c>
    </row>
    <row r="28" spans="1:59" ht="12.95" customHeight="1" x14ac:dyDescent="0.25">
      <c r="D28" s="23" t="s">
        <v>48</v>
      </c>
      <c r="E28" s="38" t="s">
        <v>49</v>
      </c>
      <c r="F28" s="23" t="s">
        <v>48</v>
      </c>
      <c r="G28" s="39">
        <v>152.6</v>
      </c>
      <c r="H28" s="40">
        <v>30.5</v>
      </c>
      <c r="I28" s="40">
        <v>1022.3</v>
      </c>
      <c r="J28" s="40">
        <v>253.4</v>
      </c>
      <c r="K28" s="40">
        <v>29.5</v>
      </c>
      <c r="L28" s="40">
        <v>1140.3</v>
      </c>
      <c r="M28" s="40">
        <v>399.7</v>
      </c>
      <c r="N28" s="40">
        <v>7.6</v>
      </c>
      <c r="O28" s="40">
        <v>1269.2</v>
      </c>
      <c r="P28" s="40">
        <v>164.5</v>
      </c>
      <c r="Q28" s="40">
        <v>-38.4</v>
      </c>
      <c r="R28" s="40">
        <v>1544.3</v>
      </c>
      <c r="S28" s="40">
        <v>198.1</v>
      </c>
      <c r="T28" s="40">
        <v>44.2</v>
      </c>
      <c r="U28" s="40">
        <v>2374.4</v>
      </c>
      <c r="V28" s="39">
        <v>736.8</v>
      </c>
      <c r="W28" s="39">
        <v>-7.7</v>
      </c>
      <c r="X28" s="39">
        <v>1685.3</v>
      </c>
      <c r="Y28" s="81">
        <v>727.8</v>
      </c>
      <c r="Z28" s="81">
        <v>339.4</v>
      </c>
      <c r="AA28" s="81">
        <v>2134.1999999999998</v>
      </c>
      <c r="AB28" s="81">
        <v>340</v>
      </c>
      <c r="AC28" s="81">
        <v>-53.1</v>
      </c>
      <c r="AD28" s="81">
        <v>2894.1</v>
      </c>
      <c r="AE28" s="81">
        <v>104.5</v>
      </c>
      <c r="AF28" s="81">
        <v>65.3</v>
      </c>
      <c r="AG28" s="81">
        <v>2447.8000000000002</v>
      </c>
      <c r="AH28" s="81">
        <v>609.4</v>
      </c>
      <c r="AI28" s="81">
        <v>258.5</v>
      </c>
      <c r="AJ28" s="81">
        <v>1748.3</v>
      </c>
      <c r="AK28" s="81">
        <v>1096.8</v>
      </c>
      <c r="AL28" s="81">
        <v>143.19999999999999</v>
      </c>
      <c r="AM28" s="81">
        <v>1229.3</v>
      </c>
      <c r="AN28" s="81">
        <v>387.9</v>
      </c>
      <c r="AO28" s="81">
        <v>30.6</v>
      </c>
      <c r="AP28" s="96">
        <v>1344.9</v>
      </c>
      <c r="AQ28" s="81">
        <v>394.7</v>
      </c>
      <c r="AR28" s="81">
        <v>31.4</v>
      </c>
      <c r="AS28" s="81">
        <v>1696</v>
      </c>
      <c r="AT28" s="81">
        <v>316</v>
      </c>
      <c r="AU28" s="81">
        <v>14.3</v>
      </c>
      <c r="AV28" s="81">
        <v>1254.8</v>
      </c>
      <c r="AW28" s="81">
        <v>829.4</v>
      </c>
      <c r="AX28" s="81">
        <v>92.7</v>
      </c>
      <c r="AY28" s="81">
        <v>1249.4000000000001</v>
      </c>
      <c r="AZ28" s="81">
        <v>294.7</v>
      </c>
      <c r="BA28" s="81">
        <v>22.6</v>
      </c>
      <c r="BB28" s="81">
        <v>1360.9</v>
      </c>
      <c r="BC28" s="81">
        <v>180.4</v>
      </c>
      <c r="BD28" s="81">
        <v>29.6</v>
      </c>
      <c r="BE28" s="81">
        <v>1603</v>
      </c>
      <c r="BF28" s="81">
        <v>250.5</v>
      </c>
      <c r="BG28" s="81">
        <v>12.2</v>
      </c>
    </row>
    <row r="29" spans="1:59" ht="12.95" customHeight="1" x14ac:dyDescent="0.25">
      <c r="D29" s="23" t="s">
        <v>50</v>
      </c>
      <c r="E29" s="35" t="s">
        <v>51</v>
      </c>
      <c r="F29" s="23" t="s">
        <v>50</v>
      </c>
      <c r="G29" s="39">
        <v>438.6</v>
      </c>
      <c r="H29" s="40">
        <v>419.3</v>
      </c>
      <c r="I29" s="40">
        <v>429.5</v>
      </c>
      <c r="J29" s="40">
        <v>715.5</v>
      </c>
      <c r="K29" s="40">
        <v>513.70000000000005</v>
      </c>
      <c r="L29" s="40">
        <v>486.4</v>
      </c>
      <c r="M29" s="40">
        <v>474.2</v>
      </c>
      <c r="N29" s="40">
        <v>308.5</v>
      </c>
      <c r="O29" s="40">
        <v>530</v>
      </c>
      <c r="P29" s="40">
        <v>445.2</v>
      </c>
      <c r="Q29" s="40">
        <v>397</v>
      </c>
      <c r="R29" s="40">
        <v>610</v>
      </c>
      <c r="S29" s="40">
        <v>359.9</v>
      </c>
      <c r="T29" s="40">
        <v>493.5</v>
      </c>
      <c r="U29" s="40">
        <v>481.8</v>
      </c>
      <c r="V29" s="39">
        <v>648.20000000000005</v>
      </c>
      <c r="W29" s="39">
        <v>425.4</v>
      </c>
      <c r="X29" s="39">
        <v>463.4</v>
      </c>
      <c r="Y29" s="81">
        <v>475.3</v>
      </c>
      <c r="Z29" s="81">
        <v>543.5</v>
      </c>
      <c r="AA29" s="81">
        <v>512.4</v>
      </c>
      <c r="AB29" s="81">
        <v>416.5</v>
      </c>
      <c r="AC29" s="81">
        <v>503.1</v>
      </c>
      <c r="AD29" s="81">
        <v>631.70000000000005</v>
      </c>
      <c r="AE29" s="81">
        <v>394.6</v>
      </c>
      <c r="AF29" s="81">
        <v>420.6</v>
      </c>
      <c r="AG29" s="81">
        <v>458.1</v>
      </c>
      <c r="AH29" s="81">
        <v>642.5</v>
      </c>
      <c r="AI29" s="81">
        <v>376.3</v>
      </c>
      <c r="AJ29" s="81">
        <v>559.29999999999995</v>
      </c>
      <c r="AK29" s="81">
        <v>497.2</v>
      </c>
      <c r="AL29" s="81">
        <v>484.3</v>
      </c>
      <c r="AM29" s="81">
        <v>591.4</v>
      </c>
      <c r="AN29" s="81">
        <v>391.5</v>
      </c>
      <c r="AO29" s="81">
        <v>499.5</v>
      </c>
      <c r="AP29" s="96">
        <v>637.5</v>
      </c>
      <c r="AQ29" s="81">
        <v>413.1</v>
      </c>
      <c r="AR29" s="81">
        <v>475.2</v>
      </c>
      <c r="AS29" s="81">
        <v>480.7</v>
      </c>
      <c r="AT29" s="81">
        <v>701.8</v>
      </c>
      <c r="AU29" s="81">
        <v>513.4</v>
      </c>
      <c r="AV29" s="81">
        <v>508</v>
      </c>
      <c r="AW29" s="81">
        <v>571.4</v>
      </c>
      <c r="AX29" s="81">
        <v>527.4</v>
      </c>
      <c r="AY29" s="81">
        <v>535.6</v>
      </c>
      <c r="AZ29" s="81">
        <v>361.1</v>
      </c>
      <c r="BA29" s="81">
        <v>518.1</v>
      </c>
      <c r="BB29" s="81">
        <v>628.79999999999995</v>
      </c>
      <c r="BC29" s="81">
        <v>433.3</v>
      </c>
      <c r="BD29" s="81">
        <v>396.2</v>
      </c>
      <c r="BE29" s="81">
        <v>545.4</v>
      </c>
      <c r="BF29" s="81">
        <v>768.6</v>
      </c>
      <c r="BG29" s="81">
        <v>482.8</v>
      </c>
    </row>
    <row r="30" spans="1:59" ht="12.95" customHeight="1" x14ac:dyDescent="0.25">
      <c r="D30" s="23" t="s">
        <v>52</v>
      </c>
      <c r="E30" s="35" t="s">
        <v>53</v>
      </c>
      <c r="F30" s="23" t="s">
        <v>52</v>
      </c>
      <c r="G30" s="39">
        <v>74.099999999999994</v>
      </c>
      <c r="H30" s="40">
        <v>59.1</v>
      </c>
      <c r="I30" s="40">
        <v>39.6</v>
      </c>
      <c r="J30" s="40">
        <v>123.4</v>
      </c>
      <c r="K30" s="40">
        <v>51.2</v>
      </c>
      <c r="L30" s="40">
        <v>27</v>
      </c>
      <c r="M30" s="40">
        <v>93.1</v>
      </c>
      <c r="N30" s="40">
        <v>98</v>
      </c>
      <c r="O30" s="40">
        <v>63.3</v>
      </c>
      <c r="P30" s="40">
        <v>97.1</v>
      </c>
      <c r="Q30" s="40">
        <v>66.900000000000006</v>
      </c>
      <c r="R30" s="40">
        <v>212.8</v>
      </c>
      <c r="S30" s="40">
        <v>152.80000000000001</v>
      </c>
      <c r="T30" s="40">
        <v>63.6</v>
      </c>
      <c r="U30" s="40">
        <v>59.4</v>
      </c>
      <c r="V30" s="39">
        <v>140.6</v>
      </c>
      <c r="W30" s="39">
        <v>49.8</v>
      </c>
      <c r="X30" s="39">
        <v>44.8</v>
      </c>
      <c r="Y30" s="81">
        <v>83.9</v>
      </c>
      <c r="Z30" s="81">
        <v>120.8</v>
      </c>
      <c r="AA30" s="81">
        <v>121.3</v>
      </c>
      <c r="AB30" s="81">
        <v>69.599999999999994</v>
      </c>
      <c r="AC30" s="81">
        <v>59.8</v>
      </c>
      <c r="AD30" s="81">
        <v>71.7</v>
      </c>
      <c r="AE30" s="81">
        <v>61.9</v>
      </c>
      <c r="AF30" s="81">
        <v>69.3</v>
      </c>
      <c r="AG30" s="81">
        <v>85.2</v>
      </c>
      <c r="AH30" s="81">
        <v>108.6</v>
      </c>
      <c r="AI30" s="81">
        <v>296.39999999999998</v>
      </c>
      <c r="AJ30" s="81">
        <v>121.1</v>
      </c>
      <c r="AK30" s="81">
        <v>67.7</v>
      </c>
      <c r="AL30" s="81">
        <v>484.8</v>
      </c>
      <c r="AM30" s="81">
        <v>59.6</v>
      </c>
      <c r="AN30" s="81">
        <v>116.3</v>
      </c>
      <c r="AO30" s="81">
        <v>63.7</v>
      </c>
      <c r="AP30" s="96">
        <v>84.5</v>
      </c>
      <c r="AQ30" s="81">
        <v>75</v>
      </c>
      <c r="AR30" s="81">
        <v>111.8</v>
      </c>
      <c r="AS30" s="81">
        <v>199.7</v>
      </c>
      <c r="AT30" s="81">
        <v>78.099999999999994</v>
      </c>
      <c r="AU30" s="81">
        <v>68.8</v>
      </c>
      <c r="AV30" s="81">
        <v>119.7</v>
      </c>
      <c r="AW30" s="81">
        <v>65.099999999999994</v>
      </c>
      <c r="AX30" s="81">
        <v>100.6</v>
      </c>
      <c r="AY30" s="81">
        <v>109.8</v>
      </c>
      <c r="AZ30" s="81">
        <v>101.3</v>
      </c>
      <c r="BA30" s="81">
        <v>49.5</v>
      </c>
      <c r="BB30" s="81">
        <v>62.5</v>
      </c>
      <c r="BC30" s="81">
        <v>71.5</v>
      </c>
      <c r="BD30" s="81">
        <v>79.3</v>
      </c>
      <c r="BE30" s="81">
        <v>1210.7</v>
      </c>
      <c r="BF30" s="81">
        <v>904.4</v>
      </c>
      <c r="BG30" s="81">
        <v>70.400000000000006</v>
      </c>
    </row>
    <row r="31" spans="1:59" ht="12.95" customHeight="1" x14ac:dyDescent="0.25">
      <c r="D31" s="23" t="s">
        <v>54</v>
      </c>
      <c r="E31" s="35" t="s">
        <v>55</v>
      </c>
      <c r="F31" s="23" t="s">
        <v>54</v>
      </c>
      <c r="G31" s="39">
        <v>10.7</v>
      </c>
      <c r="H31" s="40">
        <v>11.9</v>
      </c>
      <c r="I31" s="40">
        <v>14</v>
      </c>
      <c r="J31" s="40">
        <v>15.5</v>
      </c>
      <c r="K31" s="40">
        <v>14.4</v>
      </c>
      <c r="L31" s="40">
        <v>13.4</v>
      </c>
      <c r="M31" s="40">
        <v>15.1</v>
      </c>
      <c r="N31" s="40">
        <v>8.3000000000000007</v>
      </c>
      <c r="O31" s="40">
        <v>15.5</v>
      </c>
      <c r="P31" s="40">
        <v>11.4</v>
      </c>
      <c r="Q31" s="40">
        <v>15.4</v>
      </c>
      <c r="R31" s="40">
        <v>21.3</v>
      </c>
      <c r="S31" s="40">
        <v>14.5</v>
      </c>
      <c r="T31" s="40">
        <v>13.3</v>
      </c>
      <c r="U31" s="40">
        <v>13.7</v>
      </c>
      <c r="V31" s="39">
        <v>17.3</v>
      </c>
      <c r="W31" s="39">
        <v>17.600000000000001</v>
      </c>
      <c r="X31" s="39">
        <v>16.3</v>
      </c>
      <c r="Y31" s="81">
        <v>12.7</v>
      </c>
      <c r="Z31" s="81">
        <v>14.9</v>
      </c>
      <c r="AA31" s="81">
        <v>15.7</v>
      </c>
      <c r="AB31" s="81">
        <v>10.6</v>
      </c>
      <c r="AC31" s="81">
        <v>14.3</v>
      </c>
      <c r="AD31" s="81">
        <v>19.7</v>
      </c>
      <c r="AE31" s="81">
        <v>10</v>
      </c>
      <c r="AF31" s="81">
        <v>14.6</v>
      </c>
      <c r="AG31" s="81">
        <v>12.8</v>
      </c>
      <c r="AH31" s="81">
        <v>15</v>
      </c>
      <c r="AI31" s="81">
        <v>13.9</v>
      </c>
      <c r="AJ31" s="81">
        <v>14.8</v>
      </c>
      <c r="AK31" s="81">
        <v>12.3</v>
      </c>
      <c r="AL31" s="81">
        <v>13.5</v>
      </c>
      <c r="AM31" s="81">
        <v>17.3</v>
      </c>
      <c r="AN31" s="81">
        <v>13.5</v>
      </c>
      <c r="AO31" s="81">
        <v>15.1</v>
      </c>
      <c r="AP31" s="96">
        <v>17.2</v>
      </c>
      <c r="AQ31" s="81">
        <v>10.9</v>
      </c>
      <c r="AR31" s="81">
        <v>15.6</v>
      </c>
      <c r="AS31" s="81">
        <v>13.8</v>
      </c>
      <c r="AT31" s="81">
        <v>14.6</v>
      </c>
      <c r="AU31" s="81">
        <v>15.4</v>
      </c>
      <c r="AV31" s="81">
        <v>12.8</v>
      </c>
      <c r="AW31" s="81">
        <v>14.2</v>
      </c>
      <c r="AX31" s="81">
        <v>15.3</v>
      </c>
      <c r="AY31" s="81">
        <v>13.1</v>
      </c>
      <c r="AZ31" s="81">
        <v>13.3</v>
      </c>
      <c r="BA31" s="81">
        <v>20.6</v>
      </c>
      <c r="BB31" s="81">
        <v>17.399999999999999</v>
      </c>
      <c r="BC31" s="81">
        <v>12.1</v>
      </c>
      <c r="BD31" s="81">
        <v>10.199999999999999</v>
      </c>
      <c r="BE31" s="81">
        <v>13.5</v>
      </c>
      <c r="BF31" s="81">
        <v>19.5</v>
      </c>
      <c r="BG31" s="81">
        <v>12.9</v>
      </c>
    </row>
    <row r="32" spans="1:59" ht="12.95" customHeight="1" x14ac:dyDescent="0.25">
      <c r="D32" s="23" t="s">
        <v>56</v>
      </c>
      <c r="E32" s="35" t="s">
        <v>57</v>
      </c>
      <c r="F32" s="23" t="s">
        <v>56</v>
      </c>
      <c r="G32" s="39">
        <v>26.1</v>
      </c>
      <c r="H32" s="40">
        <v>-3.6</v>
      </c>
      <c r="I32" s="40">
        <v>106.7</v>
      </c>
      <c r="J32" s="40">
        <v>46</v>
      </c>
      <c r="K32" s="40">
        <v>3</v>
      </c>
      <c r="L32" s="40">
        <v>115.9</v>
      </c>
      <c r="M32" s="40">
        <v>35.200000000000003</v>
      </c>
      <c r="N32" s="40">
        <v>1.8</v>
      </c>
      <c r="O32" s="40">
        <v>128.30000000000001</v>
      </c>
      <c r="P32" s="40">
        <v>19.600000000000001</v>
      </c>
      <c r="Q32" s="40">
        <v>3.5</v>
      </c>
      <c r="R32" s="40">
        <v>162.4</v>
      </c>
      <c r="S32" s="40">
        <v>21.1</v>
      </c>
      <c r="T32" s="40">
        <v>15.1</v>
      </c>
      <c r="U32" s="40">
        <v>123.5</v>
      </c>
      <c r="V32" s="39">
        <v>24.5</v>
      </c>
      <c r="W32" s="39">
        <v>0.8</v>
      </c>
      <c r="X32" s="39">
        <v>119.1</v>
      </c>
      <c r="Y32" s="81">
        <v>20.9</v>
      </c>
      <c r="Z32" s="81">
        <v>2.7</v>
      </c>
      <c r="AA32" s="81">
        <v>147.6</v>
      </c>
      <c r="AB32" s="81">
        <v>16.2</v>
      </c>
      <c r="AC32" s="81">
        <v>3.6</v>
      </c>
      <c r="AD32" s="81">
        <v>148.4</v>
      </c>
      <c r="AE32" s="81">
        <v>18.3</v>
      </c>
      <c r="AF32" s="81">
        <v>3</v>
      </c>
      <c r="AG32" s="81">
        <v>162.30000000000001</v>
      </c>
      <c r="AH32" s="81">
        <v>79.599999999999994</v>
      </c>
      <c r="AI32" s="81">
        <v>9.1999999999999993</v>
      </c>
      <c r="AJ32" s="81">
        <v>130.9</v>
      </c>
      <c r="AK32" s="81">
        <v>59.8</v>
      </c>
      <c r="AL32" s="81">
        <v>13.1</v>
      </c>
      <c r="AM32" s="81">
        <v>126.7</v>
      </c>
      <c r="AN32" s="81">
        <v>39.4</v>
      </c>
      <c r="AO32" s="81">
        <v>5.3</v>
      </c>
      <c r="AP32" s="96">
        <v>116.8</v>
      </c>
      <c r="AQ32" s="81">
        <v>41.3</v>
      </c>
      <c r="AR32" s="81">
        <v>8.3000000000000007</v>
      </c>
      <c r="AS32" s="81">
        <v>141.9</v>
      </c>
      <c r="AT32" s="81">
        <v>11.1</v>
      </c>
      <c r="AU32" s="81">
        <v>2.9</v>
      </c>
      <c r="AV32" s="81">
        <v>119.9</v>
      </c>
      <c r="AW32" s="81">
        <v>70.3</v>
      </c>
      <c r="AX32" s="81">
        <v>14.3</v>
      </c>
      <c r="AY32" s="81">
        <v>118.5</v>
      </c>
      <c r="AZ32" s="81">
        <v>69.8</v>
      </c>
      <c r="BA32" s="81">
        <v>5.3</v>
      </c>
      <c r="BB32" s="81">
        <v>161.1</v>
      </c>
      <c r="BC32" s="81">
        <v>19.5</v>
      </c>
      <c r="BD32" s="81">
        <v>3.7</v>
      </c>
      <c r="BE32" s="81">
        <v>160.9</v>
      </c>
      <c r="BF32" s="81">
        <v>30.8</v>
      </c>
      <c r="BG32" s="81">
        <v>2.2999999999999998</v>
      </c>
    </row>
    <row r="33" spans="4:59" ht="12.95" customHeight="1" x14ac:dyDescent="0.25">
      <c r="D33" s="35"/>
      <c r="E33" s="35"/>
      <c r="F33" s="35"/>
      <c r="G33" s="39"/>
      <c r="H33" s="40"/>
      <c r="I33" s="28"/>
      <c r="J33" s="41"/>
      <c r="K33" s="41"/>
      <c r="L33" s="41"/>
      <c r="M33" s="41"/>
      <c r="N33" s="41"/>
      <c r="O33" s="41"/>
      <c r="P33" s="41"/>
      <c r="Q33" s="39"/>
      <c r="R33" s="41"/>
      <c r="S33" s="41"/>
      <c r="V33" s="3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81"/>
      <c r="AK33" s="81"/>
      <c r="AL33" s="81"/>
      <c r="AM33" s="81"/>
      <c r="AN33" s="81"/>
      <c r="AO33" s="81"/>
      <c r="AP33" s="92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0"/>
      <c r="BD33" s="80"/>
      <c r="BE33" s="80"/>
      <c r="BF33" s="80"/>
      <c r="BG33" s="80"/>
    </row>
    <row r="34" spans="4:59" ht="12.95" customHeight="1" x14ac:dyDescent="0.25">
      <c r="D34" s="23" t="s">
        <v>62</v>
      </c>
      <c r="E34" s="24" t="s">
        <v>63</v>
      </c>
      <c r="F34" s="23" t="s">
        <v>62</v>
      </c>
      <c r="G34" s="25">
        <v>0.2</v>
      </c>
      <c r="H34" s="26">
        <v>0.1</v>
      </c>
      <c r="I34" s="26">
        <v>0.2</v>
      </c>
      <c r="J34" s="26">
        <v>0.2</v>
      </c>
      <c r="K34" s="26">
        <v>0.2</v>
      </c>
      <c r="L34" s="26">
        <v>0.3</v>
      </c>
      <c r="M34" s="26">
        <v>0</v>
      </c>
      <c r="N34" s="26">
        <v>0.1</v>
      </c>
      <c r="O34" s="26">
        <v>0</v>
      </c>
      <c r="P34" s="26">
        <v>0</v>
      </c>
      <c r="Q34" s="25">
        <v>0.2</v>
      </c>
      <c r="R34" s="26">
        <v>0.5</v>
      </c>
      <c r="S34" s="26">
        <v>0.2</v>
      </c>
      <c r="T34" s="26">
        <v>0.5</v>
      </c>
      <c r="U34" s="26">
        <v>0.1</v>
      </c>
      <c r="V34" s="25">
        <v>0.2</v>
      </c>
      <c r="W34" s="25">
        <v>0.1</v>
      </c>
      <c r="X34" s="25">
        <v>0.2</v>
      </c>
      <c r="Y34" s="80">
        <v>0.2</v>
      </c>
      <c r="Z34" s="80">
        <v>0.1</v>
      </c>
      <c r="AA34" s="80">
        <v>0.1</v>
      </c>
      <c r="AB34" s="80">
        <v>0.3</v>
      </c>
      <c r="AC34" s="80">
        <v>0.1</v>
      </c>
      <c r="AD34" s="80">
        <v>0.2</v>
      </c>
      <c r="AE34" s="80">
        <v>0.1</v>
      </c>
      <c r="AF34" s="80">
        <v>0.1</v>
      </c>
      <c r="AG34" s="80">
        <v>0.1</v>
      </c>
      <c r="AH34" s="80">
        <v>0.1</v>
      </c>
      <c r="AI34" s="80">
        <v>0.2</v>
      </c>
      <c r="AJ34" s="80">
        <v>0.1</v>
      </c>
      <c r="AK34" s="80">
        <v>0.1</v>
      </c>
      <c r="AL34" s="80">
        <v>0.1</v>
      </c>
      <c r="AM34" s="80">
        <v>0.2</v>
      </c>
      <c r="AN34" s="80">
        <v>0</v>
      </c>
      <c r="AO34" s="80">
        <v>0.1</v>
      </c>
      <c r="AP34" s="92">
        <v>0.3</v>
      </c>
      <c r="AQ34" s="80">
        <v>0.1</v>
      </c>
      <c r="AR34" s="80">
        <v>0.1</v>
      </c>
      <c r="AS34" s="80">
        <v>0</v>
      </c>
      <c r="AT34" s="80">
        <v>0.1</v>
      </c>
      <c r="AU34" s="80">
        <v>0.1</v>
      </c>
      <c r="AV34" s="80">
        <v>1.3</v>
      </c>
      <c r="AW34" s="80">
        <v>0.3</v>
      </c>
      <c r="AX34" s="80">
        <v>0.4</v>
      </c>
      <c r="AY34" s="80">
        <v>0.2</v>
      </c>
      <c r="AZ34" s="80">
        <v>13.9</v>
      </c>
      <c r="BA34" s="80">
        <v>30.2</v>
      </c>
      <c r="BB34" s="80">
        <v>53.7</v>
      </c>
      <c r="BC34" s="80">
        <v>7.8</v>
      </c>
      <c r="BD34" s="80">
        <v>7.1</v>
      </c>
      <c r="BE34" s="80">
        <v>11.4</v>
      </c>
      <c r="BF34" s="80">
        <v>5.9</v>
      </c>
      <c r="BG34" s="80">
        <v>2.8</v>
      </c>
    </row>
    <row r="35" spans="4:59" ht="12.95" customHeight="1" x14ac:dyDescent="0.25">
      <c r="D35" s="35"/>
      <c r="E35" s="35"/>
      <c r="F35" s="35"/>
      <c r="G35" s="25"/>
      <c r="H35" s="26"/>
      <c r="I35" s="28"/>
      <c r="J35" s="40"/>
      <c r="K35" s="40"/>
      <c r="L35" s="40"/>
      <c r="M35" s="40"/>
      <c r="N35" s="40"/>
      <c r="O35" s="40"/>
      <c r="P35" s="40"/>
      <c r="Q35" s="68"/>
      <c r="R35" s="40"/>
      <c r="S35" s="40"/>
      <c r="T35" s="26"/>
      <c r="U35" s="26"/>
      <c r="W35" s="25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1"/>
      <c r="AK35" s="81"/>
      <c r="AL35" s="81"/>
      <c r="AM35" s="81"/>
      <c r="AN35" s="81"/>
      <c r="AO35" s="81"/>
      <c r="AP35" s="92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0"/>
      <c r="BD35" s="80"/>
      <c r="BE35" s="80"/>
      <c r="BF35" s="80"/>
      <c r="BG35" s="80"/>
    </row>
    <row r="36" spans="4:59" ht="12.95" customHeight="1" x14ac:dyDescent="0.25">
      <c r="D36" s="23" t="s">
        <v>64</v>
      </c>
      <c r="E36" s="24" t="s">
        <v>65</v>
      </c>
      <c r="F36" s="23" t="s">
        <v>64</v>
      </c>
      <c r="G36" s="25">
        <v>720.7</v>
      </c>
      <c r="H36" s="26">
        <v>787.5</v>
      </c>
      <c r="I36" s="26">
        <v>818.4</v>
      </c>
      <c r="J36" s="26">
        <v>889</v>
      </c>
      <c r="K36" s="26">
        <v>947.4</v>
      </c>
      <c r="L36" s="26">
        <v>979.9</v>
      </c>
      <c r="M36" s="26">
        <v>658.4</v>
      </c>
      <c r="N36" s="26">
        <v>619</v>
      </c>
      <c r="O36" s="26">
        <v>639</v>
      </c>
      <c r="P36" s="26">
        <v>980.8</v>
      </c>
      <c r="Q36" s="25">
        <v>524.1</v>
      </c>
      <c r="R36" s="26">
        <v>889.6</v>
      </c>
      <c r="S36" s="26">
        <v>678.2</v>
      </c>
      <c r="T36" s="26">
        <v>884.9</v>
      </c>
      <c r="U36" s="26">
        <v>967</v>
      </c>
      <c r="V36" s="25">
        <v>939.6</v>
      </c>
      <c r="W36" s="25">
        <v>581.29999999999995</v>
      </c>
      <c r="X36" s="25">
        <v>548.1</v>
      </c>
      <c r="Y36" s="80">
        <v>472.4</v>
      </c>
      <c r="Z36" s="80">
        <v>416</v>
      </c>
      <c r="AA36" s="80">
        <v>786.8</v>
      </c>
      <c r="AB36" s="80">
        <v>-318.8</v>
      </c>
      <c r="AC36" s="80">
        <v>-90.7</v>
      </c>
      <c r="AD36" s="80">
        <v>324.2</v>
      </c>
      <c r="AE36" s="80">
        <v>750.9</v>
      </c>
      <c r="AF36" s="80">
        <v>941.3</v>
      </c>
      <c r="AG36" s="80">
        <v>421.5</v>
      </c>
      <c r="AH36" s="80">
        <v>269.60000000000002</v>
      </c>
      <c r="AI36" s="80">
        <v>120.5</v>
      </c>
      <c r="AJ36" s="80">
        <v>740.4</v>
      </c>
      <c r="AK36" s="80">
        <v>279.5</v>
      </c>
      <c r="AL36" s="80">
        <v>762</v>
      </c>
      <c r="AM36" s="80">
        <v>1346.5</v>
      </c>
      <c r="AN36" s="80">
        <v>828</v>
      </c>
      <c r="AO36" s="80">
        <v>1385.6</v>
      </c>
      <c r="AP36" s="95">
        <v>1018.8</v>
      </c>
      <c r="AQ36" s="80">
        <v>888.2</v>
      </c>
      <c r="AR36" s="80">
        <v>965.7</v>
      </c>
      <c r="AS36" s="80">
        <v>985.6</v>
      </c>
      <c r="AT36" s="80">
        <v>743.4</v>
      </c>
      <c r="AU36" s="80">
        <v>937.3</v>
      </c>
      <c r="AV36" s="80">
        <v>955.2</v>
      </c>
      <c r="AW36" s="80">
        <v>835</v>
      </c>
      <c r="AX36" s="80">
        <v>908.6</v>
      </c>
      <c r="AY36" s="80">
        <v>833.7</v>
      </c>
      <c r="AZ36" s="80">
        <v>936.1</v>
      </c>
      <c r="BA36" s="80">
        <v>920.6</v>
      </c>
      <c r="BB36" s="80">
        <v>940.9</v>
      </c>
      <c r="BC36" s="80">
        <v>802.3</v>
      </c>
      <c r="BD36" s="80">
        <v>1080.2</v>
      </c>
      <c r="BE36" s="80">
        <v>1057.4000000000001</v>
      </c>
      <c r="BF36" s="80">
        <v>330.2</v>
      </c>
      <c r="BG36" s="80">
        <v>722</v>
      </c>
    </row>
    <row r="37" spans="4:59" ht="12.95" customHeight="1" x14ac:dyDescent="0.25">
      <c r="D37" s="35"/>
      <c r="E37" s="35" t="s">
        <v>44</v>
      </c>
      <c r="F37" s="35"/>
      <c r="G37" s="27"/>
      <c r="H37" s="28"/>
      <c r="I37" s="28"/>
      <c r="J37" s="40"/>
      <c r="K37" s="40"/>
      <c r="L37" s="40"/>
      <c r="M37" s="40"/>
      <c r="N37" s="40"/>
      <c r="O37" s="40"/>
      <c r="P37" s="40"/>
      <c r="R37" s="40"/>
      <c r="S37" s="40"/>
      <c r="V37" s="39"/>
      <c r="W37" s="3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81"/>
      <c r="AK37" s="81"/>
      <c r="AL37" s="81"/>
      <c r="AM37" s="81"/>
      <c r="AN37" s="81"/>
      <c r="AO37" s="81"/>
      <c r="AP37" s="92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0"/>
      <c r="BD37" s="80"/>
      <c r="BE37" s="80"/>
      <c r="BF37" s="80"/>
      <c r="BG37" s="80"/>
    </row>
    <row r="38" spans="4:59" ht="12.95" customHeight="1" x14ac:dyDescent="0.25">
      <c r="D38" s="23" t="s">
        <v>66</v>
      </c>
      <c r="E38" s="35" t="s">
        <v>67</v>
      </c>
      <c r="F38" s="23" t="s">
        <v>66</v>
      </c>
      <c r="G38" s="39">
        <v>47.6</v>
      </c>
      <c r="H38" s="40">
        <v>64.5</v>
      </c>
      <c r="I38" s="40">
        <v>87.4</v>
      </c>
      <c r="J38" s="40">
        <v>11.3</v>
      </c>
      <c r="K38" s="40">
        <v>68.099999999999994</v>
      </c>
      <c r="L38" s="40">
        <v>53.8</v>
      </c>
      <c r="M38" s="40">
        <v>46.8</v>
      </c>
      <c r="N38" s="40">
        <v>38.6</v>
      </c>
      <c r="O38" s="40">
        <v>28.7</v>
      </c>
      <c r="P38" s="40">
        <v>71.599999999999994</v>
      </c>
      <c r="Q38" s="70">
        <v>60.8</v>
      </c>
      <c r="R38" s="40">
        <v>69.8</v>
      </c>
      <c r="S38" s="40">
        <v>44.4</v>
      </c>
      <c r="T38" s="40">
        <v>73.599999999999994</v>
      </c>
      <c r="U38" s="40">
        <v>89.6</v>
      </c>
      <c r="V38" s="39">
        <v>31.4</v>
      </c>
      <c r="W38" s="39">
        <v>49.1</v>
      </c>
      <c r="X38" s="39">
        <v>43.8</v>
      </c>
      <c r="Y38" s="81">
        <v>70.8</v>
      </c>
      <c r="Z38" s="81">
        <v>40.4</v>
      </c>
      <c r="AA38" s="81">
        <v>61.6</v>
      </c>
      <c r="AB38" s="81">
        <v>76.2</v>
      </c>
      <c r="AC38" s="81">
        <v>39.299999999999997</v>
      </c>
      <c r="AD38" s="81">
        <v>57</v>
      </c>
      <c r="AE38" s="81">
        <v>42.9</v>
      </c>
      <c r="AF38" s="81">
        <v>63.9</v>
      </c>
      <c r="AG38" s="81">
        <v>64.8</v>
      </c>
      <c r="AH38" s="81">
        <v>41.5</v>
      </c>
      <c r="AI38" s="81">
        <v>41.9</v>
      </c>
      <c r="AJ38" s="81">
        <v>46.9</v>
      </c>
      <c r="AK38" s="81">
        <v>53.8</v>
      </c>
      <c r="AL38" s="81">
        <v>51.6</v>
      </c>
      <c r="AM38" s="81">
        <v>49.6</v>
      </c>
      <c r="AN38" s="81">
        <v>55.7</v>
      </c>
      <c r="AO38" s="81">
        <v>54.4</v>
      </c>
      <c r="AP38" s="90">
        <v>46.5</v>
      </c>
      <c r="AQ38" s="81">
        <v>50.9</v>
      </c>
      <c r="AR38" s="81">
        <v>65.3</v>
      </c>
      <c r="AS38" s="81">
        <v>76.5</v>
      </c>
      <c r="AT38" s="81">
        <v>53.5</v>
      </c>
      <c r="AU38" s="81">
        <v>37.6</v>
      </c>
      <c r="AV38" s="81">
        <v>48.1</v>
      </c>
      <c r="AW38" s="81">
        <v>39.799999999999997</v>
      </c>
      <c r="AX38" s="81">
        <v>57</v>
      </c>
      <c r="AY38" s="81">
        <v>38.700000000000003</v>
      </c>
      <c r="AZ38" s="81">
        <v>46.4</v>
      </c>
      <c r="BA38" s="81">
        <v>61</v>
      </c>
      <c r="BB38" s="81">
        <v>47.7</v>
      </c>
      <c r="BC38" s="81">
        <v>28.4</v>
      </c>
      <c r="BD38" s="81">
        <v>53</v>
      </c>
      <c r="BE38" s="81">
        <v>81.7</v>
      </c>
      <c r="BF38" s="81">
        <v>42</v>
      </c>
      <c r="BG38" s="81">
        <v>23.3</v>
      </c>
    </row>
    <row r="39" spans="4:59" ht="12.95" customHeight="1" x14ac:dyDescent="0.25">
      <c r="D39" s="23" t="s">
        <v>68</v>
      </c>
      <c r="E39" s="35" t="s">
        <v>69</v>
      </c>
      <c r="F39" s="23" t="s">
        <v>68</v>
      </c>
      <c r="G39" s="39">
        <v>616.5</v>
      </c>
      <c r="H39" s="40">
        <v>675.2</v>
      </c>
      <c r="I39" s="40">
        <v>666.8</v>
      </c>
      <c r="J39" s="40">
        <v>808.4</v>
      </c>
      <c r="K39" s="40">
        <v>823.5</v>
      </c>
      <c r="L39" s="40">
        <v>842.2</v>
      </c>
      <c r="M39" s="40">
        <v>543.20000000000005</v>
      </c>
      <c r="N39" s="40">
        <v>547.20000000000005</v>
      </c>
      <c r="O39" s="40">
        <v>568.70000000000005</v>
      </c>
      <c r="P39" s="40">
        <v>851.4</v>
      </c>
      <c r="Q39" s="70">
        <v>403.1</v>
      </c>
      <c r="R39" s="40">
        <v>737.2</v>
      </c>
      <c r="S39" s="40">
        <v>573</v>
      </c>
      <c r="T39" s="40">
        <v>755.9</v>
      </c>
      <c r="U39" s="40">
        <v>809.6</v>
      </c>
      <c r="V39" s="39">
        <v>846.1</v>
      </c>
      <c r="W39" s="39">
        <v>478.5</v>
      </c>
      <c r="X39" s="39">
        <v>414.1</v>
      </c>
      <c r="Y39" s="81">
        <v>344.1</v>
      </c>
      <c r="Z39" s="81">
        <v>314.8</v>
      </c>
      <c r="AA39" s="81">
        <v>661.8</v>
      </c>
      <c r="AB39" s="81">
        <v>-457.7</v>
      </c>
      <c r="AC39" s="81">
        <v>-213.1</v>
      </c>
      <c r="AD39" s="81">
        <v>192.9</v>
      </c>
      <c r="AE39" s="81">
        <v>649</v>
      </c>
      <c r="AF39" s="81">
        <v>822.9</v>
      </c>
      <c r="AG39" s="81">
        <v>283.3</v>
      </c>
      <c r="AH39" s="81">
        <v>151.5</v>
      </c>
      <c r="AI39" s="81">
        <v>0</v>
      </c>
      <c r="AJ39" s="81">
        <v>590</v>
      </c>
      <c r="AK39" s="81">
        <v>151.19999999999999</v>
      </c>
      <c r="AL39" s="81">
        <v>637</v>
      </c>
      <c r="AM39" s="81">
        <v>1213.9000000000001</v>
      </c>
      <c r="AN39" s="81">
        <v>700.6</v>
      </c>
      <c r="AO39" s="81">
        <v>1258.5</v>
      </c>
      <c r="AP39" s="90">
        <v>882.5</v>
      </c>
      <c r="AQ39" s="81">
        <v>777.2</v>
      </c>
      <c r="AR39" s="81">
        <v>829.8</v>
      </c>
      <c r="AS39" s="81">
        <v>845.5</v>
      </c>
      <c r="AT39" s="81">
        <v>609.5</v>
      </c>
      <c r="AU39" s="81">
        <v>825.7</v>
      </c>
      <c r="AV39" s="81">
        <v>827.4</v>
      </c>
      <c r="AW39" s="81">
        <v>713.7</v>
      </c>
      <c r="AX39" s="81">
        <v>793.5</v>
      </c>
      <c r="AY39" s="81">
        <v>730.4</v>
      </c>
      <c r="AZ39" s="81">
        <v>802.5</v>
      </c>
      <c r="BA39" s="81">
        <v>779.3</v>
      </c>
      <c r="BB39" s="81">
        <v>717.7</v>
      </c>
      <c r="BC39" s="81">
        <v>716.8</v>
      </c>
      <c r="BD39" s="81">
        <v>966.1</v>
      </c>
      <c r="BE39" s="81">
        <v>920.3</v>
      </c>
      <c r="BF39" s="81">
        <v>219.8</v>
      </c>
      <c r="BG39" s="81">
        <v>533.9</v>
      </c>
    </row>
    <row r="40" spans="4:59" ht="12.95" customHeight="1" x14ac:dyDescent="0.25">
      <c r="D40" s="23" t="s">
        <v>70</v>
      </c>
      <c r="E40" s="35" t="s">
        <v>71</v>
      </c>
      <c r="F40" s="23" t="s">
        <v>70</v>
      </c>
      <c r="G40" s="39">
        <v>16.899999999999999</v>
      </c>
      <c r="H40" s="40">
        <v>18.7</v>
      </c>
      <c r="I40" s="40">
        <v>22.2</v>
      </c>
      <c r="J40" s="40">
        <v>29</v>
      </c>
      <c r="K40" s="40">
        <v>21.1</v>
      </c>
      <c r="L40" s="40">
        <v>33.799999999999997</v>
      </c>
      <c r="M40" s="40">
        <v>28.6</v>
      </c>
      <c r="N40" s="40">
        <v>7.6</v>
      </c>
      <c r="O40" s="40">
        <v>8</v>
      </c>
      <c r="P40" s="40">
        <v>14.7</v>
      </c>
      <c r="Q40" s="70">
        <v>21.5</v>
      </c>
      <c r="R40" s="40">
        <v>26.7</v>
      </c>
      <c r="S40" s="40">
        <v>18.600000000000001</v>
      </c>
      <c r="T40" s="40">
        <v>20.100000000000001</v>
      </c>
      <c r="U40" s="40">
        <v>21.6</v>
      </c>
      <c r="V40" s="39">
        <v>19.5</v>
      </c>
      <c r="W40" s="39">
        <v>21.5</v>
      </c>
      <c r="X40" s="39">
        <v>23</v>
      </c>
      <c r="Y40" s="81">
        <v>21</v>
      </c>
      <c r="Z40" s="81">
        <v>24</v>
      </c>
      <c r="AA40" s="81">
        <v>21</v>
      </c>
      <c r="AB40" s="81">
        <v>23.7</v>
      </c>
      <c r="AC40" s="81">
        <v>25.6</v>
      </c>
      <c r="AD40" s="81">
        <v>25.6</v>
      </c>
      <c r="AE40" s="81">
        <v>18</v>
      </c>
      <c r="AF40" s="81">
        <v>18.899999999999999</v>
      </c>
      <c r="AG40" s="81">
        <v>21.1</v>
      </c>
      <c r="AH40" s="81">
        <v>31.6</v>
      </c>
      <c r="AI40" s="81">
        <v>21.1</v>
      </c>
      <c r="AJ40" s="81">
        <v>27.1</v>
      </c>
      <c r="AK40" s="81">
        <v>24.9</v>
      </c>
      <c r="AL40" s="81">
        <v>25.7</v>
      </c>
      <c r="AM40" s="81">
        <v>26.1</v>
      </c>
      <c r="AN40" s="81">
        <v>22.5</v>
      </c>
      <c r="AO40" s="81">
        <v>18.7</v>
      </c>
      <c r="AP40" s="90">
        <v>25.8</v>
      </c>
      <c r="AQ40" s="81">
        <v>16</v>
      </c>
      <c r="AR40" s="81">
        <v>16.2</v>
      </c>
      <c r="AS40" s="81">
        <v>15.9</v>
      </c>
      <c r="AT40" s="81">
        <v>29.6</v>
      </c>
      <c r="AU40" s="81">
        <v>14.9</v>
      </c>
      <c r="AV40" s="81">
        <v>22.8</v>
      </c>
      <c r="AW40" s="81">
        <v>18.3</v>
      </c>
      <c r="AX40" s="81">
        <v>7.7</v>
      </c>
      <c r="AY40" s="81">
        <v>17.600000000000001</v>
      </c>
      <c r="AZ40" s="81">
        <v>20.7</v>
      </c>
      <c r="BA40" s="81">
        <v>19.899999999999999</v>
      </c>
      <c r="BB40" s="81">
        <v>19.899999999999999</v>
      </c>
      <c r="BC40" s="81">
        <v>15.1</v>
      </c>
      <c r="BD40" s="81">
        <v>20.100000000000001</v>
      </c>
      <c r="BE40" s="81">
        <v>17.600000000000001</v>
      </c>
      <c r="BF40" s="81">
        <v>18.600000000000001</v>
      </c>
      <c r="BG40" s="81">
        <v>14.7</v>
      </c>
    </row>
    <row r="41" spans="4:59" ht="12.95" customHeight="1" x14ac:dyDescent="0.25">
      <c r="D41" s="23"/>
      <c r="E41" s="35"/>
      <c r="F41" s="23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68"/>
      <c r="R41" s="40"/>
      <c r="S41" s="40"/>
      <c r="V41" s="39"/>
      <c r="W41" s="3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1"/>
      <c r="AK41" s="81"/>
      <c r="AL41" s="81"/>
      <c r="AM41" s="81"/>
      <c r="AN41" s="81"/>
      <c r="AO41" s="81"/>
      <c r="AP41" s="92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0"/>
      <c r="BD41" s="80"/>
      <c r="BE41" s="80"/>
      <c r="BF41" s="80"/>
      <c r="BG41" s="80"/>
    </row>
    <row r="42" spans="4:59" x14ac:dyDescent="0.25">
      <c r="D42" s="23" t="s">
        <v>72</v>
      </c>
      <c r="E42" s="24" t="s">
        <v>73</v>
      </c>
      <c r="F42" s="23" t="s">
        <v>72</v>
      </c>
      <c r="G42" s="25">
        <v>279.3</v>
      </c>
      <c r="H42" s="26">
        <v>258</v>
      </c>
      <c r="I42" s="26">
        <v>228.8</v>
      </c>
      <c r="J42" s="26">
        <v>142.1</v>
      </c>
      <c r="K42" s="26">
        <v>166.8</v>
      </c>
      <c r="L42" s="26">
        <v>201.1</v>
      </c>
      <c r="M42" s="26">
        <v>204.6</v>
      </c>
      <c r="N42" s="26">
        <v>145.5</v>
      </c>
      <c r="O42" s="26">
        <v>171.6</v>
      </c>
      <c r="P42" s="26">
        <v>190.2</v>
      </c>
      <c r="Q42" s="25">
        <v>157.30000000000001</v>
      </c>
      <c r="R42" s="26">
        <v>208.7</v>
      </c>
      <c r="S42" s="26">
        <v>219.2</v>
      </c>
      <c r="T42" s="26">
        <v>272.2</v>
      </c>
      <c r="U42" s="26">
        <v>241.6</v>
      </c>
      <c r="V42" s="25">
        <v>172.9</v>
      </c>
      <c r="W42" s="25">
        <v>176.3</v>
      </c>
      <c r="X42" s="25">
        <v>213.8</v>
      </c>
      <c r="Y42" s="80">
        <v>212.1</v>
      </c>
      <c r="Z42" s="80">
        <v>207.9</v>
      </c>
      <c r="AA42" s="80">
        <v>213.4</v>
      </c>
      <c r="AB42" s="80">
        <v>216</v>
      </c>
      <c r="AC42" s="80">
        <v>244.2</v>
      </c>
      <c r="AD42" s="80">
        <v>260.10000000000002</v>
      </c>
      <c r="AE42" s="80">
        <v>269.5</v>
      </c>
      <c r="AF42" s="80">
        <v>283</v>
      </c>
      <c r="AG42" s="80">
        <v>251</v>
      </c>
      <c r="AH42" s="80">
        <v>216.7</v>
      </c>
      <c r="AI42" s="80">
        <v>189.5</v>
      </c>
      <c r="AJ42" s="80">
        <v>213</v>
      </c>
      <c r="AK42" s="80">
        <v>198.2</v>
      </c>
      <c r="AL42" s="80">
        <v>236</v>
      </c>
      <c r="AM42" s="80">
        <v>220.9</v>
      </c>
      <c r="AN42" s="80">
        <v>220.3</v>
      </c>
      <c r="AO42" s="80">
        <v>210.4</v>
      </c>
      <c r="AP42" s="93">
        <v>245</v>
      </c>
      <c r="AQ42" s="80">
        <v>268.39999999999998</v>
      </c>
      <c r="AR42" s="80">
        <v>262.7</v>
      </c>
      <c r="AS42" s="80">
        <v>219.4</v>
      </c>
      <c r="AT42" s="80">
        <v>222</v>
      </c>
      <c r="AU42" s="80">
        <v>195</v>
      </c>
      <c r="AV42" s="80">
        <v>199.3</v>
      </c>
      <c r="AW42" s="80">
        <v>221.7</v>
      </c>
      <c r="AX42" s="80">
        <v>199.8</v>
      </c>
      <c r="AY42" s="80">
        <v>202.1</v>
      </c>
      <c r="AZ42" s="80">
        <v>235.6</v>
      </c>
      <c r="BA42" s="80">
        <v>254.5</v>
      </c>
      <c r="BB42" s="80">
        <v>222.1</v>
      </c>
      <c r="BC42" s="80">
        <v>257.60000000000002</v>
      </c>
      <c r="BD42" s="80">
        <v>285.39999999999998</v>
      </c>
      <c r="BE42" s="80">
        <v>245.6</v>
      </c>
      <c r="BF42" s="80">
        <v>162</v>
      </c>
      <c r="BG42" s="80">
        <v>131.5</v>
      </c>
    </row>
    <row r="43" spans="4:59" ht="12.95" customHeight="1" x14ac:dyDescent="0.25">
      <c r="D43" s="35"/>
      <c r="E43" s="35" t="s">
        <v>44</v>
      </c>
      <c r="F43" s="35"/>
      <c r="G43" s="25"/>
      <c r="H43" s="26"/>
      <c r="I43" s="28"/>
      <c r="J43" s="40"/>
      <c r="K43" s="40"/>
      <c r="L43" s="40"/>
      <c r="M43" s="40"/>
      <c r="N43" s="40"/>
      <c r="O43" s="40"/>
      <c r="P43" s="40"/>
      <c r="Q43" s="68"/>
      <c r="R43" s="40"/>
      <c r="S43" s="40"/>
      <c r="W43" s="39"/>
      <c r="X43" s="39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92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0"/>
      <c r="BD43" s="80"/>
      <c r="BE43" s="80"/>
      <c r="BF43" s="80"/>
      <c r="BG43" s="80"/>
    </row>
    <row r="44" spans="4:59" ht="12.95" customHeight="1" x14ac:dyDescent="0.25">
      <c r="D44" s="23" t="s">
        <v>74</v>
      </c>
      <c r="E44" s="35" t="s">
        <v>75</v>
      </c>
      <c r="F44" s="23" t="s">
        <v>74</v>
      </c>
      <c r="G44" s="39">
        <v>279.3</v>
      </c>
      <c r="H44" s="40">
        <v>257.89999999999998</v>
      </c>
      <c r="I44" s="40">
        <v>228.8</v>
      </c>
      <c r="J44" s="40">
        <v>142.1</v>
      </c>
      <c r="K44" s="40">
        <v>166.8</v>
      </c>
      <c r="L44" s="40">
        <v>200.9</v>
      </c>
      <c r="M44" s="40">
        <v>204.7</v>
      </c>
      <c r="N44" s="40">
        <v>145.5</v>
      </c>
      <c r="O44" s="40">
        <v>171.6</v>
      </c>
      <c r="P44" s="40">
        <v>190.2</v>
      </c>
      <c r="Q44" s="70">
        <v>157.30000000000001</v>
      </c>
      <c r="R44" s="40">
        <v>208.7</v>
      </c>
      <c r="S44" s="40">
        <v>219.2</v>
      </c>
      <c r="T44" s="40">
        <v>23</v>
      </c>
      <c r="U44" s="40">
        <v>241.6</v>
      </c>
      <c r="V44" s="39">
        <v>172.9</v>
      </c>
      <c r="W44" s="39">
        <v>176.3</v>
      </c>
      <c r="X44" s="39">
        <v>213.8</v>
      </c>
      <c r="Y44" s="81">
        <v>212.1</v>
      </c>
      <c r="Z44" s="81">
        <v>206.9</v>
      </c>
      <c r="AA44" s="81">
        <v>214.3</v>
      </c>
      <c r="AB44" s="81">
        <v>216</v>
      </c>
      <c r="AC44" s="81">
        <v>244.2</v>
      </c>
      <c r="AD44" s="81">
        <v>260.10000000000002</v>
      </c>
      <c r="AE44" s="81">
        <v>269.5</v>
      </c>
      <c r="AF44" s="81">
        <v>283</v>
      </c>
      <c r="AG44" s="81">
        <v>250.9</v>
      </c>
      <c r="AH44" s="81">
        <v>216.7</v>
      </c>
      <c r="AI44" s="81">
        <v>189.5</v>
      </c>
      <c r="AJ44" s="81">
        <v>212.9</v>
      </c>
      <c r="AK44" s="81">
        <v>198.2</v>
      </c>
      <c r="AL44" s="81">
        <v>235.9</v>
      </c>
      <c r="AM44" s="81">
        <v>220.9</v>
      </c>
      <c r="AN44" s="81">
        <v>220.2</v>
      </c>
      <c r="AO44" s="81">
        <v>210.4</v>
      </c>
      <c r="AP44" s="94">
        <v>245</v>
      </c>
      <c r="AQ44" s="81">
        <v>268.39999999999998</v>
      </c>
      <c r="AR44" s="81">
        <v>262.7</v>
      </c>
      <c r="AS44" s="81">
        <v>219.3</v>
      </c>
      <c r="AT44" s="81">
        <v>222</v>
      </c>
      <c r="AU44" s="81">
        <v>195</v>
      </c>
      <c r="AV44" s="81">
        <v>199.3</v>
      </c>
      <c r="AW44" s="81">
        <v>221.7</v>
      </c>
      <c r="AX44" s="81">
        <v>199.8</v>
      </c>
      <c r="AY44" s="81">
        <v>202.1</v>
      </c>
      <c r="AZ44" s="81">
        <v>235.5</v>
      </c>
      <c r="BA44" s="81">
        <v>254.5</v>
      </c>
      <c r="BB44" s="81">
        <v>222.1</v>
      </c>
      <c r="BC44" s="81">
        <v>257.60000000000002</v>
      </c>
      <c r="BD44" s="81">
        <v>285.39999999999998</v>
      </c>
      <c r="BE44" s="81">
        <v>245.6</v>
      </c>
      <c r="BF44" s="81">
        <v>162</v>
      </c>
      <c r="BG44" s="81">
        <v>131.5</v>
      </c>
    </row>
    <row r="45" spans="4:59" ht="12.95" customHeight="1" x14ac:dyDescent="0.25">
      <c r="D45" s="35"/>
      <c r="E45" s="35"/>
      <c r="F45" s="35"/>
      <c r="G45" s="25"/>
      <c r="H45" s="26"/>
      <c r="I45" s="28"/>
      <c r="J45" s="40"/>
      <c r="K45" s="40"/>
      <c r="L45" s="40"/>
      <c r="M45" s="40"/>
      <c r="N45" s="40"/>
      <c r="O45" s="40"/>
      <c r="P45" s="40"/>
      <c r="Q45" s="68"/>
      <c r="R45" s="40"/>
      <c r="S45" s="40"/>
      <c r="V45" s="39"/>
      <c r="W45" s="3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1"/>
      <c r="AK45" s="81"/>
      <c r="AL45" s="81"/>
      <c r="AM45" s="81"/>
      <c r="AN45" s="81"/>
      <c r="AO45" s="81"/>
      <c r="AP45" s="92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0"/>
      <c r="BD45" s="80"/>
      <c r="BE45" s="80"/>
      <c r="BF45" s="80"/>
      <c r="BG45" s="80"/>
    </row>
    <row r="46" spans="4:59" ht="12.95" customHeight="1" x14ac:dyDescent="0.25">
      <c r="D46" s="23" t="s">
        <v>76</v>
      </c>
      <c r="E46" s="24" t="s">
        <v>77</v>
      </c>
      <c r="F46" s="23" t="s">
        <v>76</v>
      </c>
      <c r="G46" s="25">
        <v>27.9</v>
      </c>
      <c r="H46" s="26">
        <v>23.2</v>
      </c>
      <c r="I46" s="26">
        <v>20.7</v>
      </c>
      <c r="J46" s="26">
        <v>17.2</v>
      </c>
      <c r="K46" s="26">
        <v>19.5</v>
      </c>
      <c r="L46" s="26">
        <v>22.2</v>
      </c>
      <c r="M46" s="26">
        <v>26.7</v>
      </c>
      <c r="N46" s="26">
        <v>22.9</v>
      </c>
      <c r="O46" s="26">
        <v>24.5</v>
      </c>
      <c r="P46" s="26">
        <v>28</v>
      </c>
      <c r="Q46" s="25">
        <v>24.2</v>
      </c>
      <c r="R46" s="26">
        <v>30.8</v>
      </c>
      <c r="S46" s="26">
        <v>34.799999999999997</v>
      </c>
      <c r="T46" s="26">
        <v>23</v>
      </c>
      <c r="U46" s="26">
        <v>20.3</v>
      </c>
      <c r="V46" s="25">
        <v>30.2</v>
      </c>
      <c r="W46" s="25">
        <v>22</v>
      </c>
      <c r="X46" s="25">
        <v>31.5</v>
      </c>
      <c r="Y46" s="80">
        <v>31.6</v>
      </c>
      <c r="Z46" s="80">
        <v>50.6</v>
      </c>
      <c r="AA46" s="80">
        <v>31</v>
      </c>
      <c r="AB46" s="80">
        <v>25.6</v>
      </c>
      <c r="AC46" s="80">
        <v>18.5</v>
      </c>
      <c r="AD46" s="80">
        <v>22.9</v>
      </c>
      <c r="AE46" s="80">
        <v>20.3</v>
      </c>
      <c r="AF46" s="80">
        <v>31.2</v>
      </c>
      <c r="AG46" s="80">
        <v>26.4</v>
      </c>
      <c r="AH46" s="80">
        <v>26.1</v>
      </c>
      <c r="AI46" s="80">
        <v>21.7</v>
      </c>
      <c r="AJ46" s="80">
        <v>30.4</v>
      </c>
      <c r="AK46" s="80">
        <v>19.100000000000001</v>
      </c>
      <c r="AL46" s="80">
        <v>24.9</v>
      </c>
      <c r="AM46" s="80">
        <v>21</v>
      </c>
      <c r="AN46" s="80">
        <v>20.100000000000001</v>
      </c>
      <c r="AO46" s="80">
        <v>26.9</v>
      </c>
      <c r="AP46" s="92">
        <v>21.5</v>
      </c>
      <c r="AQ46" s="80">
        <v>21.5</v>
      </c>
      <c r="AR46" s="80">
        <v>34.5</v>
      </c>
      <c r="AS46" s="80">
        <v>25.5</v>
      </c>
      <c r="AT46" s="80">
        <v>29.3</v>
      </c>
      <c r="AU46" s="80">
        <v>17.8</v>
      </c>
      <c r="AV46" s="80">
        <v>37.799999999999997</v>
      </c>
      <c r="AW46" s="80">
        <v>29.7</v>
      </c>
      <c r="AX46" s="80">
        <v>27.4</v>
      </c>
      <c r="AY46" s="80">
        <v>33.299999999999997</v>
      </c>
      <c r="AZ46" s="80">
        <v>28.8</v>
      </c>
      <c r="BA46" s="80">
        <v>30.4</v>
      </c>
      <c r="BB46" s="80">
        <v>27.2</v>
      </c>
      <c r="BC46" s="80">
        <v>21.9</v>
      </c>
      <c r="BD46" s="80">
        <v>39</v>
      </c>
      <c r="BE46" s="80">
        <v>29.7</v>
      </c>
      <c r="BF46" s="80">
        <v>38.9</v>
      </c>
      <c r="BG46" s="80">
        <v>43.1</v>
      </c>
    </row>
    <row r="47" spans="4:59" ht="12.95" customHeight="1" x14ac:dyDescent="0.25">
      <c r="D47" s="35"/>
      <c r="E47" s="35"/>
      <c r="F47" s="35"/>
      <c r="G47" s="25"/>
      <c r="H47" s="26"/>
      <c r="I47" s="28"/>
      <c r="J47" s="40"/>
      <c r="K47" s="40"/>
      <c r="L47" s="40"/>
      <c r="M47" s="40"/>
      <c r="N47" s="40"/>
      <c r="O47" s="40"/>
      <c r="P47" s="40"/>
      <c r="Q47" s="68"/>
      <c r="R47" s="40"/>
      <c r="S47" s="40"/>
      <c r="V47" s="25"/>
      <c r="W47" s="3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81"/>
      <c r="AK47" s="81"/>
      <c r="AL47" s="81"/>
      <c r="AM47" s="81"/>
      <c r="AN47" s="81"/>
      <c r="AO47" s="81"/>
      <c r="AP47" s="92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0"/>
      <c r="BD47" s="80"/>
      <c r="BE47" s="80"/>
      <c r="BF47" s="80"/>
      <c r="BG47" s="80"/>
    </row>
    <row r="48" spans="4:59" ht="12.95" customHeight="1" x14ac:dyDescent="0.25">
      <c r="D48" s="23" t="s">
        <v>41</v>
      </c>
      <c r="E48" s="24" t="s">
        <v>78</v>
      </c>
      <c r="F48" s="23" t="s">
        <v>41</v>
      </c>
      <c r="G48" s="25">
        <f t="shared" ref="G48:P48" si="3">G19</f>
        <v>409.2</v>
      </c>
      <c r="H48" s="25">
        <f t="shared" si="3"/>
        <v>96.5</v>
      </c>
      <c r="I48" s="25">
        <f t="shared" si="3"/>
        <v>1500.7</v>
      </c>
      <c r="J48" s="25">
        <f t="shared" si="3"/>
        <v>679.5</v>
      </c>
      <c r="K48" s="25">
        <f t="shared" si="3"/>
        <v>250.7</v>
      </c>
      <c r="L48" s="25">
        <f t="shared" si="3"/>
        <v>320.3</v>
      </c>
      <c r="M48" s="25">
        <f t="shared" si="3"/>
        <v>416.8</v>
      </c>
      <c r="N48" s="25">
        <f t="shared" si="3"/>
        <v>421.8</v>
      </c>
      <c r="O48" s="25">
        <f t="shared" si="3"/>
        <v>188.8</v>
      </c>
      <c r="P48" s="25">
        <f t="shared" si="3"/>
        <v>248.3</v>
      </c>
      <c r="Q48" s="25">
        <v>692.7</v>
      </c>
      <c r="R48" s="26">
        <v>344.5</v>
      </c>
      <c r="S48" s="26">
        <v>59.9</v>
      </c>
      <c r="T48" s="25">
        <v>818.1</v>
      </c>
      <c r="U48" s="25">
        <v>1203.7</v>
      </c>
      <c r="V48" s="25">
        <v>1019.8</v>
      </c>
      <c r="W48" s="25">
        <v>123</v>
      </c>
      <c r="X48" s="25">
        <v>666.1</v>
      </c>
      <c r="Y48" s="80">
        <v>1446.4</v>
      </c>
      <c r="Z48" s="80">
        <v>73.900000000000006</v>
      </c>
      <c r="AA48" s="80">
        <v>465.8</v>
      </c>
      <c r="AB48" s="80">
        <v>2209</v>
      </c>
      <c r="AC48" s="80">
        <v>125.6</v>
      </c>
      <c r="AD48" s="80">
        <v>2215.9</v>
      </c>
      <c r="AE48" s="80">
        <v>970.2</v>
      </c>
      <c r="AF48" s="80">
        <v>388.8</v>
      </c>
      <c r="AG48" s="80">
        <v>1074.3</v>
      </c>
      <c r="AH48" s="80">
        <v>1103.0999999999999</v>
      </c>
      <c r="AI48" s="80">
        <v>788</v>
      </c>
      <c r="AJ48" s="80">
        <v>201.1</v>
      </c>
      <c r="AK48" s="80">
        <v>1495.7</v>
      </c>
      <c r="AL48" s="80">
        <v>616.70000000000005</v>
      </c>
      <c r="AM48" s="80">
        <v>180.1</v>
      </c>
      <c r="AN48" s="80">
        <v>1532.2</v>
      </c>
      <c r="AO48" s="80">
        <v>628.6</v>
      </c>
      <c r="AP48" s="95">
        <v>3627.6</v>
      </c>
      <c r="AQ48" s="80">
        <v>665.1</v>
      </c>
      <c r="AR48" s="80">
        <v>51.2</v>
      </c>
      <c r="AS48" s="80">
        <v>1811.8</v>
      </c>
      <c r="AT48" s="80">
        <v>872.1</v>
      </c>
      <c r="AU48" s="80">
        <v>136.4</v>
      </c>
      <c r="AV48" s="80">
        <v>908.4</v>
      </c>
      <c r="AW48" s="80">
        <v>360.1</v>
      </c>
      <c r="AX48" s="80">
        <v>720.7</v>
      </c>
      <c r="AY48" s="80">
        <v>431.2</v>
      </c>
      <c r="AZ48" s="80">
        <v>685.8</v>
      </c>
      <c r="BA48" s="80">
        <v>343.2</v>
      </c>
      <c r="BB48" s="80">
        <v>1932.9</v>
      </c>
      <c r="BC48" s="80">
        <v>628</v>
      </c>
      <c r="BD48" s="80">
        <v>38.200000000000003</v>
      </c>
      <c r="BE48" s="80">
        <v>2230.5</v>
      </c>
      <c r="BF48" s="80">
        <v>1354.8</v>
      </c>
      <c r="BG48" s="80">
        <v>114.6</v>
      </c>
    </row>
    <row r="49" spans="4:59" ht="12.95" customHeight="1" x14ac:dyDescent="0.25">
      <c r="D49" s="35"/>
      <c r="E49" s="35" t="s">
        <v>44</v>
      </c>
      <c r="F49" s="35"/>
      <c r="G49" s="25"/>
      <c r="H49" s="26"/>
      <c r="I49" s="28"/>
      <c r="J49" s="40"/>
      <c r="K49" s="40"/>
      <c r="L49" s="40"/>
      <c r="M49" s="40"/>
      <c r="N49" s="40"/>
      <c r="O49" s="40"/>
      <c r="P49" s="40"/>
      <c r="Q49" s="68"/>
      <c r="R49" s="40"/>
      <c r="S49" s="40"/>
      <c r="W49" s="39"/>
      <c r="X49" s="39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92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0"/>
      <c r="BD49" s="80"/>
      <c r="BE49" s="80"/>
      <c r="BF49" s="80"/>
      <c r="BG49" s="80"/>
    </row>
    <row r="50" spans="4:59" ht="12.95" customHeight="1" x14ac:dyDescent="0.25">
      <c r="D50" s="23" t="s">
        <v>79</v>
      </c>
      <c r="E50" s="35" t="s">
        <v>80</v>
      </c>
      <c r="F50" s="23" t="s">
        <v>79</v>
      </c>
      <c r="G50" s="39">
        <v>346.9</v>
      </c>
      <c r="H50" s="40">
        <v>8.4</v>
      </c>
      <c r="I50" s="40">
        <v>0.2</v>
      </c>
      <c r="J50" s="40">
        <v>450.5</v>
      </c>
      <c r="K50" s="40">
        <v>2.2999999999999998</v>
      </c>
      <c r="L50" s="40">
        <v>0.1</v>
      </c>
      <c r="M50" s="40">
        <v>274.7</v>
      </c>
      <c r="N50" s="40">
        <v>302.3</v>
      </c>
      <c r="O50" s="39">
        <v>4.7</v>
      </c>
      <c r="P50" s="39">
        <v>8.9</v>
      </c>
      <c r="Q50" s="39">
        <v>607.20000000000005</v>
      </c>
      <c r="R50" s="39">
        <v>3.5</v>
      </c>
      <c r="S50" s="39">
        <v>42.5</v>
      </c>
      <c r="T50" s="39">
        <v>678.3</v>
      </c>
      <c r="U50" s="39">
        <v>188.5</v>
      </c>
      <c r="V50" s="39">
        <v>725.6</v>
      </c>
      <c r="W50" s="39">
        <v>51</v>
      </c>
      <c r="X50" s="39">
        <v>1</v>
      </c>
      <c r="Y50" s="81">
        <v>1321.6</v>
      </c>
      <c r="Z50" s="81">
        <v>2.8</v>
      </c>
      <c r="AA50" s="81">
        <v>314.39999999999998</v>
      </c>
      <c r="AB50" s="81">
        <v>1247.8</v>
      </c>
      <c r="AC50" s="81">
        <v>15.9</v>
      </c>
      <c r="AD50" s="81">
        <v>1213.0999999999999</v>
      </c>
      <c r="AE50" s="81">
        <v>954.5</v>
      </c>
      <c r="AF50" s="81">
        <v>244.9</v>
      </c>
      <c r="AG50" s="81">
        <v>2.8</v>
      </c>
      <c r="AH50" s="81">
        <v>811</v>
      </c>
      <c r="AI50" s="81">
        <v>601.79999999999995</v>
      </c>
      <c r="AJ50" s="81">
        <v>36.200000000000003</v>
      </c>
      <c r="AK50" s="81">
        <v>254.3</v>
      </c>
      <c r="AL50" s="81">
        <v>496.2</v>
      </c>
      <c r="AM50" s="81">
        <v>1.7</v>
      </c>
      <c r="AN50" s="81">
        <v>766.9</v>
      </c>
      <c r="AO50" s="81">
        <v>462.5</v>
      </c>
      <c r="AP50" s="96">
        <v>2812.6</v>
      </c>
      <c r="AQ50" s="81">
        <v>568.5</v>
      </c>
      <c r="AR50" s="81">
        <v>7.3</v>
      </c>
      <c r="AS50" s="81">
        <v>5.5</v>
      </c>
      <c r="AT50" s="81">
        <v>503.2</v>
      </c>
      <c r="AU50" s="81">
        <v>5.5</v>
      </c>
      <c r="AV50" s="81">
        <v>7.1</v>
      </c>
      <c r="AW50" s="81">
        <v>236.5</v>
      </c>
      <c r="AX50" s="81">
        <v>533.4</v>
      </c>
      <c r="AY50" s="81">
        <v>3.5</v>
      </c>
      <c r="AZ50" s="81">
        <v>232.9</v>
      </c>
      <c r="BA50" s="81">
        <v>294.8</v>
      </c>
      <c r="BB50" s="81">
        <v>12.2</v>
      </c>
      <c r="BC50" s="80">
        <v>567.6</v>
      </c>
      <c r="BD50" s="81">
        <v>5.0999999999999996</v>
      </c>
      <c r="BE50" s="81">
        <v>4.9000000000000004</v>
      </c>
      <c r="BF50" s="81">
        <v>766.8</v>
      </c>
      <c r="BG50" s="81">
        <v>16.399999999999999</v>
      </c>
    </row>
    <row r="51" spans="4:59" ht="12.95" customHeight="1" x14ac:dyDescent="0.25">
      <c r="D51" s="23" t="s">
        <v>81</v>
      </c>
      <c r="E51" s="42" t="s">
        <v>82</v>
      </c>
      <c r="F51" s="23" t="s">
        <v>81</v>
      </c>
      <c r="G51" s="39">
        <v>0</v>
      </c>
      <c r="H51" s="40">
        <v>0</v>
      </c>
      <c r="I51" s="40">
        <v>50.6</v>
      </c>
      <c r="J51" s="40">
        <v>72.599999999999994</v>
      </c>
      <c r="K51" s="40">
        <v>28.6</v>
      </c>
      <c r="L51" s="40">
        <v>186.8</v>
      </c>
      <c r="M51" s="40">
        <v>1.4</v>
      </c>
      <c r="N51" s="40">
        <v>2.2000000000000002</v>
      </c>
      <c r="O51" s="39">
        <v>45</v>
      </c>
      <c r="P51" s="39">
        <v>16.5</v>
      </c>
      <c r="Q51" s="39">
        <v>0</v>
      </c>
      <c r="R51" s="39">
        <v>75.2</v>
      </c>
      <c r="S51" s="39">
        <v>0</v>
      </c>
      <c r="T51" s="39">
        <v>1.3</v>
      </c>
      <c r="U51" s="39">
        <v>231.8</v>
      </c>
      <c r="V51" s="39">
        <v>72.599999999999994</v>
      </c>
      <c r="W51" s="39">
        <v>0</v>
      </c>
      <c r="X51" s="39">
        <v>118.6</v>
      </c>
      <c r="Y51" s="81">
        <v>0</v>
      </c>
      <c r="Z51" s="81">
        <v>3</v>
      </c>
      <c r="AA51" s="81">
        <v>56.7</v>
      </c>
      <c r="AB51" s="81">
        <v>309</v>
      </c>
      <c r="AC51" s="81">
        <v>33.799999999999997</v>
      </c>
      <c r="AD51" s="81">
        <v>159.19999999999999</v>
      </c>
      <c r="AE51" s="81">
        <v>0</v>
      </c>
      <c r="AF51" s="81">
        <v>0</v>
      </c>
      <c r="AG51" s="81">
        <v>50</v>
      </c>
      <c r="AH51" s="81">
        <v>179.1</v>
      </c>
      <c r="AI51" s="81">
        <v>71.3</v>
      </c>
      <c r="AJ51" s="81">
        <v>96.7</v>
      </c>
      <c r="AK51" s="81">
        <v>89.7</v>
      </c>
      <c r="AL51" s="81">
        <v>0</v>
      </c>
      <c r="AM51" s="81">
        <v>73.900000000000006</v>
      </c>
      <c r="AN51" s="81">
        <v>109.9</v>
      </c>
      <c r="AO51" s="81">
        <v>0</v>
      </c>
      <c r="AP51" s="90">
        <v>453.9</v>
      </c>
      <c r="AQ51" s="81">
        <v>0</v>
      </c>
      <c r="AR51" s="81">
        <v>0</v>
      </c>
      <c r="AS51" s="81">
        <v>45</v>
      </c>
      <c r="AT51" s="81">
        <v>211.7</v>
      </c>
      <c r="AU51" s="81">
        <v>95.1</v>
      </c>
      <c r="AV51" s="81">
        <v>583.1</v>
      </c>
      <c r="AW51" s="81">
        <v>0</v>
      </c>
      <c r="AX51" s="81">
        <v>0</v>
      </c>
      <c r="AY51" s="81">
        <v>-19.7</v>
      </c>
      <c r="AZ51" s="81">
        <v>393.8</v>
      </c>
      <c r="BA51" s="81">
        <v>0</v>
      </c>
      <c r="BB51" s="81">
        <v>596.4</v>
      </c>
      <c r="BC51" s="81">
        <v>0</v>
      </c>
      <c r="BD51" s="81">
        <v>0</v>
      </c>
      <c r="BE51" s="81">
        <v>15.7</v>
      </c>
      <c r="BF51" s="81">
        <v>465.5</v>
      </c>
      <c r="BG51" s="81">
        <v>24.3</v>
      </c>
    </row>
    <row r="52" spans="4:59" ht="12.95" customHeight="1" x14ac:dyDescent="0.25">
      <c r="D52" s="23" t="s">
        <v>83</v>
      </c>
      <c r="E52" s="35" t="s">
        <v>84</v>
      </c>
      <c r="F52" s="23" t="s">
        <v>83</v>
      </c>
      <c r="G52" s="39">
        <v>0</v>
      </c>
      <c r="H52" s="40">
        <v>0</v>
      </c>
      <c r="I52" s="40">
        <v>0</v>
      </c>
      <c r="J52" s="40">
        <v>0</v>
      </c>
      <c r="K52" s="40">
        <v>50</v>
      </c>
      <c r="L52" s="40">
        <v>0</v>
      </c>
      <c r="M52" s="40">
        <v>0</v>
      </c>
      <c r="N52" s="40">
        <v>67.400000000000006</v>
      </c>
      <c r="O52" s="39">
        <v>75.2</v>
      </c>
      <c r="P52" s="39">
        <v>0</v>
      </c>
      <c r="Q52" s="39">
        <v>0</v>
      </c>
      <c r="R52" s="39">
        <v>0</v>
      </c>
      <c r="S52" s="39">
        <v>0</v>
      </c>
      <c r="T52" s="39">
        <v>15</v>
      </c>
      <c r="U52" s="39">
        <v>0</v>
      </c>
      <c r="V52" s="39">
        <v>42.2</v>
      </c>
      <c r="W52" s="39">
        <v>42.5</v>
      </c>
      <c r="X52" s="39">
        <v>18.600000000000001</v>
      </c>
      <c r="Y52" s="81">
        <v>29.8</v>
      </c>
      <c r="Z52" s="81">
        <v>0</v>
      </c>
      <c r="AA52" s="81">
        <v>21.6</v>
      </c>
      <c r="AB52" s="81">
        <v>0</v>
      </c>
      <c r="AC52" s="81">
        <v>0</v>
      </c>
      <c r="AD52" s="81">
        <v>57</v>
      </c>
      <c r="AE52" s="81">
        <v>0</v>
      </c>
      <c r="AF52" s="81">
        <v>88.7</v>
      </c>
      <c r="AG52" s="81">
        <v>0</v>
      </c>
      <c r="AH52" s="81">
        <v>0</v>
      </c>
      <c r="AI52" s="81">
        <v>67.8</v>
      </c>
      <c r="AJ52" s="81">
        <v>0</v>
      </c>
      <c r="AK52" s="81">
        <v>0</v>
      </c>
      <c r="AL52" s="81">
        <v>77.900000000000006</v>
      </c>
      <c r="AM52" s="81">
        <v>0</v>
      </c>
      <c r="AN52" s="81">
        <v>0</v>
      </c>
      <c r="AO52" s="81">
        <v>59.7</v>
      </c>
      <c r="AP52" s="90">
        <v>131.9</v>
      </c>
      <c r="AQ52" s="81">
        <v>59.6</v>
      </c>
      <c r="AR52" s="81">
        <v>0</v>
      </c>
      <c r="AS52" s="81">
        <v>0</v>
      </c>
      <c r="AT52" s="81">
        <v>0</v>
      </c>
      <c r="AU52" s="81">
        <v>0</v>
      </c>
      <c r="AV52" s="81">
        <v>61.9</v>
      </c>
      <c r="AW52" s="81">
        <v>66.400000000000006</v>
      </c>
      <c r="AX52" s="81">
        <v>19.600000000000001</v>
      </c>
      <c r="AY52" s="81">
        <v>167.9</v>
      </c>
      <c r="AZ52" s="81">
        <v>0</v>
      </c>
      <c r="BA52" s="81">
        <v>0</v>
      </c>
      <c r="BB52" s="81">
        <v>0</v>
      </c>
      <c r="BC52" s="81">
        <v>0</v>
      </c>
      <c r="BD52" s="81">
        <v>0</v>
      </c>
      <c r="BE52" s="81">
        <v>0</v>
      </c>
      <c r="BF52" s="81">
        <v>0</v>
      </c>
      <c r="BG52" s="81">
        <v>0</v>
      </c>
    </row>
    <row r="53" spans="4:59" ht="12.95" customHeight="1" x14ac:dyDescent="0.25">
      <c r="D53" s="23" t="s">
        <v>85</v>
      </c>
      <c r="E53" s="35" t="s">
        <v>86</v>
      </c>
      <c r="F53" s="23" t="s">
        <v>85</v>
      </c>
      <c r="G53" s="39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81">
        <v>0</v>
      </c>
      <c r="Z53" s="81">
        <v>0</v>
      </c>
      <c r="AA53" s="81">
        <v>0</v>
      </c>
      <c r="AB53" s="81">
        <v>0</v>
      </c>
      <c r="AC53" s="81">
        <v>0</v>
      </c>
      <c r="AD53" s="81">
        <v>0</v>
      </c>
      <c r="AE53" s="81">
        <v>0</v>
      </c>
      <c r="AF53" s="81">
        <v>0</v>
      </c>
      <c r="AG53" s="81">
        <v>0</v>
      </c>
      <c r="AH53" s="81">
        <v>0</v>
      </c>
      <c r="AI53" s="81">
        <v>0</v>
      </c>
      <c r="AJ53" s="81">
        <v>0</v>
      </c>
      <c r="AK53" s="81">
        <v>0</v>
      </c>
      <c r="AL53" s="81">
        <v>0</v>
      </c>
      <c r="AM53" s="81">
        <v>0</v>
      </c>
      <c r="AN53" s="81">
        <v>0</v>
      </c>
      <c r="AO53" s="81">
        <v>0</v>
      </c>
      <c r="AP53" s="94">
        <v>0</v>
      </c>
      <c r="AQ53" s="81">
        <v>0</v>
      </c>
      <c r="AR53" s="81">
        <v>0</v>
      </c>
      <c r="AS53" s="81">
        <v>0</v>
      </c>
      <c r="AT53" s="81">
        <v>0</v>
      </c>
      <c r="AU53" s="81">
        <v>0</v>
      </c>
      <c r="AV53" s="81">
        <v>0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</row>
    <row r="54" spans="4:59" ht="12.95" customHeight="1" x14ac:dyDescent="0.25">
      <c r="D54" s="23" t="s">
        <v>87</v>
      </c>
      <c r="E54" s="43" t="s">
        <v>88</v>
      </c>
      <c r="F54" s="23" t="s">
        <v>87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39">
        <v>0</v>
      </c>
      <c r="T54" s="39">
        <v>0</v>
      </c>
      <c r="U54" s="39">
        <v>0</v>
      </c>
      <c r="V54" s="39">
        <v>61.9</v>
      </c>
      <c r="W54" s="39">
        <v>0</v>
      </c>
      <c r="X54" s="39">
        <v>486.9</v>
      </c>
      <c r="Y54" s="81">
        <v>0</v>
      </c>
      <c r="Z54" s="81">
        <v>0</v>
      </c>
      <c r="AA54" s="81">
        <v>0</v>
      </c>
      <c r="AB54" s="81">
        <v>596.5</v>
      </c>
      <c r="AC54" s="81">
        <v>0</v>
      </c>
      <c r="AD54" s="81">
        <v>613.6</v>
      </c>
      <c r="AE54" s="81">
        <v>0</v>
      </c>
      <c r="AF54" s="81">
        <v>0</v>
      </c>
      <c r="AG54" s="81">
        <v>345.8</v>
      </c>
      <c r="AH54" s="81">
        <v>0</v>
      </c>
      <c r="AI54" s="81">
        <v>0</v>
      </c>
      <c r="AJ54" s="81">
        <v>0</v>
      </c>
      <c r="AK54" s="81">
        <v>1037.9000000000001</v>
      </c>
      <c r="AL54" s="81">
        <v>0</v>
      </c>
      <c r="AM54" s="81">
        <v>0</v>
      </c>
      <c r="AN54" s="81">
        <v>0</v>
      </c>
      <c r="AO54" s="81">
        <v>0</v>
      </c>
      <c r="AP54" s="94">
        <v>86.9</v>
      </c>
      <c r="AQ54" s="81">
        <v>0</v>
      </c>
      <c r="AR54" s="81">
        <v>0</v>
      </c>
      <c r="AS54" s="81">
        <v>141.5</v>
      </c>
      <c r="AT54" s="81">
        <v>0</v>
      </c>
      <c r="AU54" s="81">
        <v>0</v>
      </c>
      <c r="AV54" s="81">
        <v>154</v>
      </c>
      <c r="AW54" s="81">
        <v>0</v>
      </c>
      <c r="AX54" s="81">
        <v>0</v>
      </c>
      <c r="AY54" s="81">
        <v>224.9</v>
      </c>
      <c r="AZ54" s="81">
        <v>0</v>
      </c>
      <c r="BA54" s="81">
        <v>0</v>
      </c>
      <c r="BB54" s="81">
        <v>183.8</v>
      </c>
      <c r="BC54" s="81">
        <v>0</v>
      </c>
      <c r="BD54" s="81">
        <v>0</v>
      </c>
      <c r="BE54" s="81">
        <v>151.30000000000001</v>
      </c>
      <c r="BF54" s="81">
        <v>0</v>
      </c>
      <c r="BG54" s="81">
        <v>0</v>
      </c>
    </row>
    <row r="55" spans="4:59" s="44" customFormat="1" ht="12.95" customHeight="1" x14ac:dyDescent="0.25">
      <c r="D55" s="23" t="s">
        <v>89</v>
      </c>
      <c r="E55" s="35" t="s">
        <v>90</v>
      </c>
      <c r="F55" s="23" t="s">
        <v>89</v>
      </c>
      <c r="G55" s="39">
        <v>0</v>
      </c>
      <c r="H55" s="40">
        <v>0</v>
      </c>
      <c r="I55" s="40">
        <v>1377.6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39">
        <v>0</v>
      </c>
      <c r="R55" s="39">
        <v>0</v>
      </c>
      <c r="S55" s="39">
        <v>0</v>
      </c>
      <c r="T55" s="39">
        <v>0</v>
      </c>
      <c r="U55" s="39">
        <v>756.5</v>
      </c>
      <c r="V55" s="39">
        <v>0</v>
      </c>
      <c r="W55" s="39">
        <v>0</v>
      </c>
      <c r="X55" s="39">
        <v>0</v>
      </c>
      <c r="Y55" s="81">
        <v>0</v>
      </c>
      <c r="Z55" s="81">
        <v>0</v>
      </c>
      <c r="AA55" s="81">
        <v>0</v>
      </c>
      <c r="AB55" s="81">
        <v>0</v>
      </c>
      <c r="AC55" s="81">
        <v>0</v>
      </c>
      <c r="AD55" s="81">
        <v>0</v>
      </c>
      <c r="AE55" s="81">
        <v>0</v>
      </c>
      <c r="AF55" s="81">
        <v>0</v>
      </c>
      <c r="AG55" s="81">
        <v>550</v>
      </c>
      <c r="AH55" s="81">
        <v>0.7</v>
      </c>
      <c r="AI55" s="81">
        <v>0</v>
      </c>
      <c r="AJ55" s="81">
        <v>0</v>
      </c>
      <c r="AK55" s="81">
        <v>0</v>
      </c>
      <c r="AL55" s="81">
        <v>0</v>
      </c>
      <c r="AM55" s="81">
        <v>0</v>
      </c>
      <c r="AN55" s="81">
        <v>0</v>
      </c>
      <c r="AO55" s="81">
        <v>0</v>
      </c>
      <c r="AP55" s="94">
        <v>0</v>
      </c>
      <c r="AQ55" s="81">
        <v>0</v>
      </c>
      <c r="AR55" s="81">
        <v>0</v>
      </c>
      <c r="AS55" s="81">
        <v>1587.5</v>
      </c>
      <c r="AT55" s="81">
        <v>0</v>
      </c>
      <c r="AU55" s="81">
        <v>0</v>
      </c>
      <c r="AV55" s="81">
        <v>0</v>
      </c>
      <c r="AW55" s="81">
        <v>0</v>
      </c>
      <c r="AX55" s="81">
        <v>0</v>
      </c>
      <c r="AY55" s="81">
        <v>0</v>
      </c>
      <c r="AZ55" s="81">
        <v>0</v>
      </c>
      <c r="BA55" s="81">
        <v>0</v>
      </c>
      <c r="BB55" s="81">
        <v>0</v>
      </c>
      <c r="BC55" s="81">
        <v>0</v>
      </c>
      <c r="BD55" s="81">
        <v>0</v>
      </c>
      <c r="BE55" s="81">
        <v>2019.8</v>
      </c>
      <c r="BF55" s="81">
        <v>0</v>
      </c>
      <c r="BG55" s="81">
        <v>0</v>
      </c>
    </row>
    <row r="56" spans="4:59" s="44" customFormat="1" ht="12.95" customHeight="1" x14ac:dyDescent="0.25">
      <c r="D56" s="23" t="s">
        <v>91</v>
      </c>
      <c r="E56" s="35" t="s">
        <v>92</v>
      </c>
      <c r="F56" s="23" t="s">
        <v>91</v>
      </c>
      <c r="G56" s="39">
        <v>0</v>
      </c>
      <c r="H56" s="40">
        <v>0.3</v>
      </c>
      <c r="I56" s="40">
        <v>0.3</v>
      </c>
      <c r="J56" s="40">
        <v>0.3</v>
      </c>
      <c r="K56" s="40">
        <v>0.3</v>
      </c>
      <c r="L56" s="40">
        <v>0.3</v>
      </c>
      <c r="M56" s="40">
        <v>1.7</v>
      </c>
      <c r="N56" s="40">
        <v>7</v>
      </c>
      <c r="O56" s="39">
        <v>0.3</v>
      </c>
      <c r="P56" s="39">
        <v>0.3</v>
      </c>
      <c r="Q56" s="39">
        <v>0.2</v>
      </c>
      <c r="R56" s="39">
        <v>1.8</v>
      </c>
      <c r="S56" s="39">
        <v>0.1</v>
      </c>
      <c r="T56" s="39">
        <v>0.2</v>
      </c>
      <c r="U56" s="39">
        <v>0.3</v>
      </c>
      <c r="V56" s="39">
        <v>0.2</v>
      </c>
      <c r="W56" s="39">
        <v>0.2</v>
      </c>
      <c r="X56" s="39">
        <v>0.3</v>
      </c>
      <c r="Y56" s="81">
        <v>1.5</v>
      </c>
      <c r="Z56" s="81">
        <v>0.2</v>
      </c>
      <c r="AA56" s="81">
        <v>0.2</v>
      </c>
      <c r="AB56" s="81">
        <v>0.3</v>
      </c>
      <c r="AC56" s="81">
        <v>0.2</v>
      </c>
      <c r="AD56" s="81">
        <v>0.3</v>
      </c>
      <c r="AE56" s="81">
        <v>0.3</v>
      </c>
      <c r="AF56" s="81">
        <v>0.1</v>
      </c>
      <c r="AG56" s="81">
        <v>0.2</v>
      </c>
      <c r="AH56" s="81">
        <v>0.2</v>
      </c>
      <c r="AI56" s="81">
        <v>0.2</v>
      </c>
      <c r="AJ56" s="81">
        <v>0.2</v>
      </c>
      <c r="AK56" s="81">
        <v>1.3</v>
      </c>
      <c r="AL56" s="81">
        <v>0.1</v>
      </c>
      <c r="AM56" s="81">
        <v>4.2</v>
      </c>
      <c r="AN56" s="81">
        <v>0.2</v>
      </c>
      <c r="AO56" s="81">
        <v>0.2</v>
      </c>
      <c r="AP56" s="90">
        <v>1.4</v>
      </c>
      <c r="AQ56" s="81">
        <v>0</v>
      </c>
      <c r="AR56" s="81">
        <v>4.3</v>
      </c>
      <c r="AS56" s="81">
        <v>0.2</v>
      </c>
      <c r="AT56" s="81">
        <v>0.2</v>
      </c>
      <c r="AU56" s="81">
        <v>0.1</v>
      </c>
      <c r="AV56" s="81">
        <v>0.2</v>
      </c>
      <c r="AW56" s="81">
        <v>1.1000000000000001</v>
      </c>
      <c r="AX56" s="81">
        <v>4.2</v>
      </c>
      <c r="AY56" s="81">
        <v>0.2</v>
      </c>
      <c r="AZ56" s="81">
        <v>0.1</v>
      </c>
      <c r="BA56" s="81">
        <v>0.2</v>
      </c>
      <c r="BB56" s="81">
        <v>1.1000000000000001</v>
      </c>
      <c r="BC56" s="81">
        <v>0</v>
      </c>
      <c r="BD56" s="81">
        <v>4.3</v>
      </c>
      <c r="BE56" s="81">
        <v>0.1</v>
      </c>
      <c r="BF56" s="81">
        <v>0.2</v>
      </c>
      <c r="BG56" s="81">
        <v>0.1</v>
      </c>
    </row>
    <row r="57" spans="4:59" s="44" customFormat="1" ht="12.95" customHeight="1" x14ac:dyDescent="0.25">
      <c r="D57" s="23" t="s">
        <v>93</v>
      </c>
      <c r="E57" s="35" t="s">
        <v>94</v>
      </c>
      <c r="F57" s="23" t="s">
        <v>93</v>
      </c>
      <c r="G57" s="39">
        <v>0.3</v>
      </c>
      <c r="H57" s="40">
        <v>0</v>
      </c>
      <c r="I57" s="40">
        <v>0</v>
      </c>
      <c r="J57" s="40">
        <v>0.6</v>
      </c>
      <c r="K57" s="40">
        <v>0.4</v>
      </c>
      <c r="L57" s="40">
        <v>0.3</v>
      </c>
      <c r="M57" s="40">
        <v>3.4</v>
      </c>
      <c r="N57" s="40">
        <v>0</v>
      </c>
      <c r="O57" s="39">
        <v>0</v>
      </c>
      <c r="P57" s="39">
        <v>0</v>
      </c>
      <c r="Q57" s="39">
        <v>0.6</v>
      </c>
      <c r="R57" s="39">
        <v>3.9</v>
      </c>
      <c r="S57" s="39">
        <v>0.1</v>
      </c>
      <c r="T57" s="39">
        <v>0.2</v>
      </c>
      <c r="U57" s="39">
        <v>0.1</v>
      </c>
      <c r="V57" s="39">
        <v>1.2</v>
      </c>
      <c r="W57" s="39">
        <v>0</v>
      </c>
      <c r="X57" s="39">
        <v>0</v>
      </c>
      <c r="Y57" s="81">
        <v>3.4</v>
      </c>
      <c r="Z57" s="81">
        <v>0</v>
      </c>
      <c r="AA57" s="81">
        <v>0</v>
      </c>
      <c r="AB57" s="81">
        <v>4.8</v>
      </c>
      <c r="AC57" s="81">
        <v>0</v>
      </c>
      <c r="AD57" s="81">
        <v>0.8</v>
      </c>
      <c r="AE57" s="81">
        <v>0.3</v>
      </c>
      <c r="AF57" s="81">
        <v>0</v>
      </c>
      <c r="AG57" s="81">
        <v>0</v>
      </c>
      <c r="AH57" s="81">
        <v>0</v>
      </c>
      <c r="AI57" s="81">
        <v>0</v>
      </c>
      <c r="AJ57" s="81">
        <v>0.1</v>
      </c>
      <c r="AK57" s="81">
        <v>3.4</v>
      </c>
      <c r="AL57" s="81">
        <v>1</v>
      </c>
      <c r="AM57" s="81">
        <v>0</v>
      </c>
      <c r="AN57" s="81">
        <v>0</v>
      </c>
      <c r="AO57" s="81">
        <v>0</v>
      </c>
      <c r="AP57" s="90">
        <v>3.9</v>
      </c>
      <c r="AQ57" s="81">
        <v>0</v>
      </c>
      <c r="AR57" s="81">
        <v>0</v>
      </c>
      <c r="AS57" s="81">
        <v>0</v>
      </c>
      <c r="AT57" s="81">
        <v>0.1</v>
      </c>
      <c r="AU57" s="81">
        <v>0</v>
      </c>
      <c r="AV57" s="81">
        <v>0.2</v>
      </c>
      <c r="AW57" s="81">
        <v>3.3</v>
      </c>
      <c r="AX57" s="81">
        <v>0.2</v>
      </c>
      <c r="AY57" s="81">
        <v>0</v>
      </c>
      <c r="AZ57" s="81">
        <v>0</v>
      </c>
      <c r="BA57" s="81">
        <v>0.8</v>
      </c>
      <c r="BB57" s="81">
        <v>1017.2</v>
      </c>
      <c r="BC57" s="81">
        <v>0.1</v>
      </c>
      <c r="BD57" s="81">
        <v>0.2</v>
      </c>
      <c r="BE57" s="81">
        <v>0.1</v>
      </c>
      <c r="BF57" s="81">
        <v>0.1</v>
      </c>
      <c r="BG57" s="81">
        <v>0</v>
      </c>
    </row>
    <row r="58" spans="4:59" s="44" customFormat="1" ht="12.95" customHeight="1" x14ac:dyDescent="0.25">
      <c r="D58" s="23" t="s">
        <v>95</v>
      </c>
      <c r="E58" s="35" t="s">
        <v>96</v>
      </c>
      <c r="F58" s="23" t="s">
        <v>95</v>
      </c>
      <c r="G58" s="39">
        <v>7.3</v>
      </c>
      <c r="H58" s="40">
        <v>7.8</v>
      </c>
      <c r="I58" s="40">
        <v>19.2</v>
      </c>
      <c r="J58" s="40">
        <v>99</v>
      </c>
      <c r="K58" s="40">
        <v>35.5</v>
      </c>
      <c r="L58" s="40">
        <v>11.2</v>
      </c>
      <c r="M58" s="40">
        <v>62.2</v>
      </c>
      <c r="N58" s="40">
        <v>5.0999999999999996</v>
      </c>
      <c r="O58" s="39">
        <v>45.9</v>
      </c>
      <c r="P58" s="39">
        <v>7.9</v>
      </c>
      <c r="Q58" s="39">
        <v>45.7</v>
      </c>
      <c r="R58" s="39">
        <v>96.3</v>
      </c>
      <c r="S58" s="39">
        <v>7.4</v>
      </c>
      <c r="T58" s="39">
        <v>111.4</v>
      </c>
      <c r="U58" s="39">
        <v>9.6999999999999993</v>
      </c>
      <c r="V58" s="39">
        <v>86.6</v>
      </c>
      <c r="W58" s="39">
        <v>9.4</v>
      </c>
      <c r="X58" s="39">
        <v>9.8000000000000007</v>
      </c>
      <c r="Y58" s="81">
        <v>52.8</v>
      </c>
      <c r="Z58" s="81">
        <v>51.5</v>
      </c>
      <c r="AA58" s="81">
        <v>47.9</v>
      </c>
      <c r="AB58" s="81">
        <v>13.9</v>
      </c>
      <c r="AC58" s="81">
        <v>53.3</v>
      </c>
      <c r="AD58" s="81">
        <v>90.3</v>
      </c>
      <c r="AE58" s="81">
        <v>8.3000000000000007</v>
      </c>
      <c r="AF58" s="81">
        <v>9.8000000000000007</v>
      </c>
      <c r="AG58" s="81">
        <v>73.099999999999994</v>
      </c>
      <c r="AH58" s="81">
        <v>95.8</v>
      </c>
      <c r="AI58" s="81">
        <v>28.4</v>
      </c>
      <c r="AJ58" s="81">
        <v>12.1</v>
      </c>
      <c r="AK58" s="81">
        <v>79.900000000000006</v>
      </c>
      <c r="AL58" s="81">
        <v>12.6</v>
      </c>
      <c r="AM58" s="81">
        <v>31.4</v>
      </c>
      <c r="AN58" s="81">
        <v>12.5</v>
      </c>
      <c r="AO58" s="81">
        <v>71.7</v>
      </c>
      <c r="AP58" s="90">
        <v>28.2</v>
      </c>
      <c r="AQ58" s="81">
        <v>7.8</v>
      </c>
      <c r="AR58" s="81">
        <v>12</v>
      </c>
      <c r="AS58" s="81">
        <v>14.9</v>
      </c>
      <c r="AT58" s="81">
        <v>124.7</v>
      </c>
      <c r="AU58" s="81">
        <v>10.4</v>
      </c>
      <c r="AV58" s="81">
        <v>66.7</v>
      </c>
      <c r="AW58" s="81">
        <v>11.5</v>
      </c>
      <c r="AX58" s="81">
        <v>112.3</v>
      </c>
      <c r="AY58" s="81">
        <v>11.1</v>
      </c>
      <c r="AZ58" s="81">
        <v>35.4</v>
      </c>
      <c r="BA58" s="81">
        <v>16.8</v>
      </c>
      <c r="BB58" s="81">
        <v>80</v>
      </c>
      <c r="BC58" s="81">
        <v>13.2</v>
      </c>
      <c r="BD58" s="81">
        <v>10.9</v>
      </c>
      <c r="BE58" s="81">
        <v>21.5</v>
      </c>
      <c r="BF58" s="81">
        <v>93.9</v>
      </c>
      <c r="BG58" s="81">
        <v>24.8</v>
      </c>
    </row>
    <row r="59" spans="4:59" ht="12.95" customHeight="1" x14ac:dyDescent="0.25">
      <c r="D59" s="23"/>
      <c r="E59" s="35"/>
      <c r="F59" s="23"/>
      <c r="G59" s="45"/>
      <c r="H59" s="40"/>
      <c r="I59" s="28"/>
      <c r="J59" s="40"/>
      <c r="K59" s="40"/>
      <c r="L59" s="40"/>
      <c r="M59" s="40"/>
      <c r="N59" s="40"/>
      <c r="O59" s="45"/>
      <c r="P59" s="45"/>
      <c r="Q59" s="71"/>
      <c r="R59" s="45"/>
      <c r="S59" s="45"/>
      <c r="V59" s="39"/>
      <c r="W59" s="3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1"/>
      <c r="AK59" s="81"/>
      <c r="AL59" s="81"/>
      <c r="AM59" s="81"/>
      <c r="AN59" s="81"/>
      <c r="AO59" s="81"/>
      <c r="AP59" s="92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0"/>
      <c r="BD59" s="80"/>
      <c r="BE59" s="80"/>
      <c r="BF59" s="80"/>
      <c r="BG59" s="80"/>
    </row>
    <row r="60" spans="4:59" ht="12.95" customHeight="1" x14ac:dyDescent="0.25">
      <c r="D60" s="23" t="s">
        <v>97</v>
      </c>
      <c r="E60" s="24" t="s">
        <v>98</v>
      </c>
      <c r="F60" s="23" t="s">
        <v>97</v>
      </c>
      <c r="G60" s="25">
        <v>217.7</v>
      </c>
      <c r="H60" s="26">
        <v>245</v>
      </c>
      <c r="I60" s="26">
        <v>0.7</v>
      </c>
      <c r="J60" s="26">
        <v>0.3</v>
      </c>
      <c r="K60" s="26">
        <v>0.8</v>
      </c>
      <c r="L60" s="26">
        <v>0.8</v>
      </c>
      <c r="M60" s="26">
        <v>0.4</v>
      </c>
      <c r="N60" s="26">
        <v>1</v>
      </c>
      <c r="O60" s="25">
        <v>0</v>
      </c>
      <c r="P60" s="25">
        <v>0.4</v>
      </c>
      <c r="Q60" s="47">
        <v>2.1</v>
      </c>
      <c r="R60" s="25">
        <v>445.6</v>
      </c>
      <c r="S60" s="25">
        <v>0</v>
      </c>
      <c r="T60" s="25">
        <v>0.7</v>
      </c>
      <c r="U60" s="25">
        <v>0.3</v>
      </c>
      <c r="V60" s="25">
        <v>0</v>
      </c>
      <c r="W60" s="25">
        <v>1.2</v>
      </c>
      <c r="X60" s="25">
        <v>0</v>
      </c>
      <c r="Y60" s="80">
        <v>2.4</v>
      </c>
      <c r="Z60" s="80">
        <v>0</v>
      </c>
      <c r="AA60" s="80">
        <v>30.1</v>
      </c>
      <c r="AB60" s="80">
        <v>108.3</v>
      </c>
      <c r="AC60" s="80">
        <v>1.4</v>
      </c>
      <c r="AD60" s="80">
        <v>535.5</v>
      </c>
      <c r="AE60" s="80">
        <v>74.5</v>
      </c>
      <c r="AF60" s="80">
        <v>2.1</v>
      </c>
      <c r="AG60" s="80">
        <v>0</v>
      </c>
      <c r="AH60" s="80">
        <v>0</v>
      </c>
      <c r="AI60" s="80">
        <v>1.1000000000000001</v>
      </c>
      <c r="AJ60" s="80">
        <v>1.3</v>
      </c>
      <c r="AK60" s="80">
        <v>0.3</v>
      </c>
      <c r="AL60" s="80">
        <v>0.1</v>
      </c>
      <c r="AM60" s="80">
        <v>2.2999999999999998</v>
      </c>
      <c r="AN60" s="80">
        <v>0</v>
      </c>
      <c r="AO60" s="80">
        <v>34.4</v>
      </c>
      <c r="AP60" s="92">
        <v>1.2</v>
      </c>
      <c r="AQ60" s="80">
        <v>0</v>
      </c>
      <c r="AR60" s="80">
        <v>0</v>
      </c>
      <c r="AS60" s="80">
        <v>502</v>
      </c>
      <c r="AT60" s="80">
        <v>439</v>
      </c>
      <c r="AU60" s="80">
        <v>0</v>
      </c>
      <c r="AV60" s="80">
        <v>0.8</v>
      </c>
      <c r="AW60" s="80">
        <v>130</v>
      </c>
      <c r="AX60" s="80">
        <v>2.8</v>
      </c>
      <c r="AY60" s="80">
        <v>0.2</v>
      </c>
      <c r="AZ60" s="80">
        <v>1</v>
      </c>
      <c r="BA60" s="80">
        <v>0.1</v>
      </c>
      <c r="BB60" s="80">
        <v>1.1000000000000001</v>
      </c>
      <c r="BC60" s="80">
        <v>0.3</v>
      </c>
      <c r="BD60" s="80">
        <v>3.1</v>
      </c>
      <c r="BE60" s="80">
        <v>0</v>
      </c>
      <c r="BF60" s="80">
        <v>1.6</v>
      </c>
      <c r="BG60" s="80">
        <v>0.6</v>
      </c>
    </row>
    <row r="61" spans="4:59" ht="12.95" customHeight="1" x14ac:dyDescent="0.25">
      <c r="D61" s="35"/>
      <c r="E61" s="35" t="s">
        <v>99</v>
      </c>
      <c r="F61" s="35"/>
      <c r="G61" s="25"/>
      <c r="H61" s="26"/>
      <c r="I61" s="26"/>
      <c r="J61" s="40"/>
      <c r="K61" s="40"/>
      <c r="L61" s="40"/>
      <c r="M61" s="40"/>
      <c r="N61" s="40"/>
      <c r="O61" s="39"/>
      <c r="P61" s="39"/>
      <c r="Q61" s="68"/>
      <c r="R61" s="39"/>
      <c r="S61" s="39"/>
      <c r="V61" s="39"/>
      <c r="W61" s="39"/>
      <c r="X61" s="39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92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0"/>
      <c r="BD61" s="80"/>
      <c r="BE61" s="80"/>
      <c r="BF61" s="80"/>
      <c r="BG61" s="80"/>
    </row>
    <row r="62" spans="4:59" ht="12.95" customHeight="1" x14ac:dyDescent="0.25">
      <c r="D62" s="23" t="s">
        <v>100</v>
      </c>
      <c r="E62" s="35" t="s">
        <v>101</v>
      </c>
      <c r="F62" s="23" t="s">
        <v>100</v>
      </c>
      <c r="G62" s="39">
        <v>0</v>
      </c>
      <c r="H62" s="40">
        <v>0.4</v>
      </c>
      <c r="I62" s="40">
        <v>0.7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81">
        <v>0</v>
      </c>
      <c r="Z62" s="81">
        <v>0</v>
      </c>
      <c r="AA62" s="81">
        <v>0</v>
      </c>
      <c r="AB62" s="81">
        <v>0</v>
      </c>
      <c r="AC62" s="81">
        <v>0</v>
      </c>
      <c r="AD62" s="81">
        <v>0</v>
      </c>
      <c r="AE62" s="81">
        <v>0</v>
      </c>
      <c r="AF62" s="81">
        <v>0</v>
      </c>
      <c r="AG62" s="81">
        <v>0</v>
      </c>
      <c r="AH62" s="81">
        <v>0</v>
      </c>
      <c r="AI62" s="81">
        <v>0</v>
      </c>
      <c r="AJ62" s="81">
        <v>1.3</v>
      </c>
      <c r="AK62" s="81">
        <v>0</v>
      </c>
      <c r="AL62" s="81">
        <v>0</v>
      </c>
      <c r="AM62" s="81">
        <v>0</v>
      </c>
      <c r="AN62" s="81">
        <v>0</v>
      </c>
      <c r="AO62" s="81">
        <v>0</v>
      </c>
      <c r="AP62" s="94">
        <v>0</v>
      </c>
      <c r="AQ62" s="81">
        <v>0</v>
      </c>
      <c r="AR62" s="81">
        <v>0</v>
      </c>
      <c r="AS62" s="81">
        <v>0</v>
      </c>
      <c r="AT62" s="81">
        <v>0</v>
      </c>
      <c r="AU62" s="81">
        <v>0</v>
      </c>
      <c r="AV62" s="81">
        <v>0</v>
      </c>
      <c r="AW62" s="81">
        <v>0</v>
      </c>
      <c r="AX62" s="81">
        <v>0</v>
      </c>
      <c r="AY62" s="81">
        <v>0</v>
      </c>
      <c r="AZ62" s="81">
        <v>0.1</v>
      </c>
      <c r="BA62" s="81">
        <v>0</v>
      </c>
      <c r="BB62" s="81">
        <v>0</v>
      </c>
      <c r="BC62" s="81">
        <v>0</v>
      </c>
      <c r="BD62" s="81">
        <v>0</v>
      </c>
      <c r="BE62" s="81">
        <v>0</v>
      </c>
      <c r="BF62" s="81">
        <v>0</v>
      </c>
      <c r="BG62" s="81">
        <v>0</v>
      </c>
    </row>
    <row r="63" spans="4:59" ht="12.95" customHeight="1" x14ac:dyDescent="0.25">
      <c r="D63" s="35"/>
      <c r="E63" s="35"/>
      <c r="F63" s="35"/>
      <c r="G63" s="27"/>
      <c r="H63" s="27"/>
      <c r="I63" s="27"/>
      <c r="J63" s="27"/>
      <c r="K63" s="27"/>
      <c r="L63" s="27"/>
      <c r="M63" s="27"/>
      <c r="N63" s="27"/>
      <c r="O63" s="27"/>
      <c r="P63" s="27"/>
      <c r="T63" s="39"/>
      <c r="U63" s="39"/>
      <c r="V63" s="39"/>
      <c r="W63" s="3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81"/>
      <c r="AK63" s="81"/>
      <c r="AL63" s="81"/>
      <c r="AM63" s="81"/>
      <c r="AN63" s="81"/>
      <c r="AO63" s="81"/>
      <c r="AP63" s="92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0"/>
      <c r="BD63" s="80"/>
      <c r="BE63" s="80"/>
      <c r="BF63" s="80"/>
      <c r="BG63" s="80"/>
    </row>
    <row r="64" spans="4:59" ht="12.95" customHeight="1" x14ac:dyDescent="0.25">
      <c r="D64" s="46" t="s">
        <v>102</v>
      </c>
      <c r="E64" s="24" t="s">
        <v>103</v>
      </c>
      <c r="F64" s="46" t="s">
        <v>102</v>
      </c>
      <c r="G64" s="47">
        <v>3087.3</v>
      </c>
      <c r="H64" s="47">
        <v>3413.4</v>
      </c>
      <c r="I64" s="47">
        <v>3559.1</v>
      </c>
      <c r="J64" s="47">
        <v>4246.3</v>
      </c>
      <c r="K64" s="47">
        <v>3792.4</v>
      </c>
      <c r="L64" s="47">
        <v>3702.2</v>
      </c>
      <c r="M64" s="47">
        <v>3806</v>
      </c>
      <c r="N64" s="47">
        <v>3772.8</v>
      </c>
      <c r="O64" s="47">
        <v>3751.7</v>
      </c>
      <c r="P64" s="47">
        <v>4020.7</v>
      </c>
      <c r="Q64" s="47">
        <f>Q66+Q86</f>
        <v>4696.5</v>
      </c>
      <c r="R64" s="72">
        <v>6372</v>
      </c>
      <c r="S64" s="72">
        <v>2859.2</v>
      </c>
      <c r="T64" s="72">
        <v>4072.8</v>
      </c>
      <c r="U64" s="72">
        <v>4019.6</v>
      </c>
      <c r="V64" s="25">
        <v>3783.7</v>
      </c>
      <c r="W64" s="25">
        <v>4357.8</v>
      </c>
      <c r="X64" s="25">
        <v>3999.8999999999996</v>
      </c>
      <c r="Y64" s="80">
        <v>3500.8</v>
      </c>
      <c r="Z64" s="80">
        <v>3835.7000000000003</v>
      </c>
      <c r="AA64" s="80">
        <v>4805.8</v>
      </c>
      <c r="AB64" s="80">
        <v>3930.6</v>
      </c>
      <c r="AC64" s="80">
        <v>5667.6</v>
      </c>
      <c r="AD64" s="80">
        <v>8296.9</v>
      </c>
      <c r="AE64" s="80">
        <v>3040.1</v>
      </c>
      <c r="AF64" s="80">
        <v>4431.3</v>
      </c>
      <c r="AG64" s="80">
        <v>5859</v>
      </c>
      <c r="AH64" s="80">
        <v>4775.9000000000005</v>
      </c>
      <c r="AI64" s="80">
        <v>4464.0999999999995</v>
      </c>
      <c r="AJ64" s="80">
        <v>4066.3</v>
      </c>
      <c r="AK64" s="80">
        <v>3894.7</v>
      </c>
      <c r="AL64" s="80">
        <v>4564.5</v>
      </c>
      <c r="AM64" s="80">
        <v>5325.8</v>
      </c>
      <c r="AN64" s="80">
        <v>5152.3999999999996</v>
      </c>
      <c r="AO64" s="80">
        <v>4439.5</v>
      </c>
      <c r="AP64" s="95">
        <v>7534.5999999999995</v>
      </c>
      <c r="AQ64" s="80">
        <v>3395.5000000000005</v>
      </c>
      <c r="AR64" s="80">
        <v>4219.1000000000004</v>
      </c>
      <c r="AS64" s="80">
        <v>4396.1000000000004</v>
      </c>
      <c r="AT64" s="80">
        <v>4549</v>
      </c>
      <c r="AU64" s="80">
        <v>4193.7000000000007</v>
      </c>
      <c r="AV64" s="80">
        <v>4462.3</v>
      </c>
      <c r="AW64" s="80">
        <v>4502.9000000000005</v>
      </c>
      <c r="AX64" s="80">
        <v>4526.4000000000005</v>
      </c>
      <c r="AY64" s="80">
        <v>5069.8999999999996</v>
      </c>
      <c r="AZ64" s="80">
        <v>4673</v>
      </c>
      <c r="BA64" s="80">
        <v>4548.8</v>
      </c>
      <c r="BB64" s="80">
        <v>7943</v>
      </c>
      <c r="BC64" s="80">
        <v>3234.7999999999997</v>
      </c>
      <c r="BD64" s="80">
        <v>4804.3999999999996</v>
      </c>
      <c r="BE64" s="80">
        <v>4953.8</v>
      </c>
      <c r="BF64" s="80">
        <v>5235.4999999999991</v>
      </c>
      <c r="BG64" s="80">
        <v>4466.5999999999995</v>
      </c>
    </row>
    <row r="65" spans="4:59" ht="12.95" customHeight="1" x14ac:dyDescent="0.25">
      <c r="D65" s="35"/>
      <c r="E65" s="24"/>
      <c r="F65" s="35"/>
      <c r="G65" s="48"/>
      <c r="H65" s="47"/>
      <c r="I65" s="47"/>
      <c r="J65" s="47"/>
      <c r="K65" s="47"/>
      <c r="L65" s="47"/>
      <c r="M65" s="47"/>
      <c r="N65" s="47"/>
      <c r="O65" s="47"/>
      <c r="P65" s="47"/>
      <c r="Q65" s="72"/>
      <c r="R65" s="72"/>
      <c r="S65" s="72"/>
      <c r="T65" s="72"/>
      <c r="U65" s="72"/>
      <c r="V65" s="25"/>
      <c r="W65" s="25"/>
      <c r="X65" s="25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92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 spans="4:59" ht="12.95" customHeight="1" x14ac:dyDescent="0.25">
      <c r="D66" s="23" t="s">
        <v>104</v>
      </c>
      <c r="E66" s="24" t="s">
        <v>37</v>
      </c>
      <c r="F66" s="23" t="s">
        <v>104</v>
      </c>
      <c r="G66" s="47">
        <v>3060.8</v>
      </c>
      <c r="H66" s="47">
        <v>3392.6</v>
      </c>
      <c r="I66" s="47">
        <v>3453.2</v>
      </c>
      <c r="J66" s="47">
        <v>4018.6</v>
      </c>
      <c r="K66" s="47">
        <v>3658.8</v>
      </c>
      <c r="L66" s="47">
        <v>3447.4</v>
      </c>
      <c r="M66" s="47">
        <v>3551.6</v>
      </c>
      <c r="N66" s="47">
        <v>3531.2</v>
      </c>
      <c r="O66" s="47">
        <v>3621.3</v>
      </c>
      <c r="P66" s="47">
        <v>3722.4</v>
      </c>
      <c r="Q66" s="47">
        <f>Q68+Q70+Q72+Q77</f>
        <v>4445.6000000000004</v>
      </c>
      <c r="R66" s="72">
        <v>5204.2</v>
      </c>
      <c r="S66" s="72">
        <v>2836.6</v>
      </c>
      <c r="T66" s="72">
        <v>4007.8</v>
      </c>
      <c r="U66" s="72">
        <v>3819.3</v>
      </c>
      <c r="V66" s="25">
        <v>3563.7</v>
      </c>
      <c r="W66" s="25">
        <v>3992</v>
      </c>
      <c r="X66" s="25">
        <v>3687.7</v>
      </c>
      <c r="Y66" s="80">
        <v>3327.5</v>
      </c>
      <c r="Z66" s="80">
        <v>3663.6000000000004</v>
      </c>
      <c r="AA66" s="80">
        <v>4600.8</v>
      </c>
      <c r="AB66" s="80">
        <v>3716.2</v>
      </c>
      <c r="AC66" s="80">
        <v>5392</v>
      </c>
      <c r="AD66" s="80">
        <v>7316.8</v>
      </c>
      <c r="AE66" s="80">
        <v>3009.1</v>
      </c>
      <c r="AF66" s="80">
        <v>4356.3</v>
      </c>
      <c r="AG66" s="80">
        <v>5507.9</v>
      </c>
      <c r="AH66" s="80">
        <v>4472.3</v>
      </c>
      <c r="AI66" s="80">
        <v>4091.2</v>
      </c>
      <c r="AJ66" s="80">
        <v>3785.6000000000004</v>
      </c>
      <c r="AK66" s="80">
        <v>3689.7</v>
      </c>
      <c r="AL66" s="80">
        <v>4234</v>
      </c>
      <c r="AM66" s="80">
        <v>4953.7</v>
      </c>
      <c r="AN66" s="80">
        <v>4878.2</v>
      </c>
      <c r="AO66" s="80">
        <v>4098.2</v>
      </c>
      <c r="AP66" s="95">
        <v>6255.9</v>
      </c>
      <c r="AQ66" s="80">
        <v>3345.6000000000004</v>
      </c>
      <c r="AR66" s="80">
        <v>4172.1000000000004</v>
      </c>
      <c r="AS66" s="80">
        <v>4249.8</v>
      </c>
      <c r="AT66" s="80">
        <v>4137</v>
      </c>
      <c r="AU66" s="80">
        <v>3921.1000000000004</v>
      </c>
      <c r="AV66" s="80">
        <v>4093.7000000000003</v>
      </c>
      <c r="AW66" s="80">
        <v>4231.6000000000004</v>
      </c>
      <c r="AX66" s="80">
        <v>4271.3</v>
      </c>
      <c r="AY66" s="80">
        <v>4690.2</v>
      </c>
      <c r="AZ66" s="80">
        <v>4428</v>
      </c>
      <c r="BA66" s="80">
        <v>4159.2</v>
      </c>
      <c r="BB66" s="80">
        <v>6674.8</v>
      </c>
      <c r="BC66" s="80">
        <v>3202.1</v>
      </c>
      <c r="BD66" s="80">
        <v>4674.7</v>
      </c>
      <c r="BE66" s="80">
        <v>4668.7</v>
      </c>
      <c r="BF66" s="80">
        <v>4509.0999999999995</v>
      </c>
      <c r="BG66" s="80">
        <v>4159.8999999999996</v>
      </c>
    </row>
    <row r="67" spans="4:59" ht="12.95" customHeight="1" x14ac:dyDescent="0.25">
      <c r="D67" s="35"/>
      <c r="E67" s="35"/>
      <c r="F67" s="35"/>
      <c r="G67" s="48"/>
      <c r="H67" s="47"/>
      <c r="I67" s="47"/>
      <c r="J67" s="47"/>
      <c r="K67" s="47"/>
      <c r="L67" s="47"/>
      <c r="M67" s="47"/>
      <c r="N67" s="47"/>
      <c r="O67" s="47"/>
      <c r="P67" s="47"/>
      <c r="Q67" s="72"/>
      <c r="R67" s="72"/>
      <c r="S67" s="72"/>
      <c r="T67" s="72"/>
      <c r="U67" s="72"/>
      <c r="V67" s="25"/>
      <c r="W67" s="25"/>
      <c r="X67" s="25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92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 spans="4:59" ht="12.95" customHeight="1" x14ac:dyDescent="0.25">
      <c r="D68" s="23" t="s">
        <v>105</v>
      </c>
      <c r="E68" s="24" t="s">
        <v>106</v>
      </c>
      <c r="F68" s="23" t="s">
        <v>105</v>
      </c>
      <c r="G68" s="47">
        <v>726.5</v>
      </c>
      <c r="H68" s="47">
        <v>771.9</v>
      </c>
      <c r="I68" s="47">
        <v>776.1</v>
      </c>
      <c r="J68" s="47">
        <v>760.5</v>
      </c>
      <c r="K68" s="47">
        <v>723.7</v>
      </c>
      <c r="L68" s="47">
        <v>764.4</v>
      </c>
      <c r="M68" s="47">
        <v>736.1</v>
      </c>
      <c r="N68" s="47">
        <v>752.3</v>
      </c>
      <c r="O68" s="47">
        <v>719.7</v>
      </c>
      <c r="P68" s="47">
        <v>745.8</v>
      </c>
      <c r="Q68" s="47">
        <v>801.8</v>
      </c>
      <c r="R68" s="72">
        <v>809.6</v>
      </c>
      <c r="S68" s="72">
        <v>712</v>
      </c>
      <c r="T68" s="72">
        <v>772</v>
      </c>
      <c r="U68" s="72">
        <v>776</v>
      </c>
      <c r="V68" s="25">
        <v>756.7</v>
      </c>
      <c r="W68" s="25">
        <v>734.5</v>
      </c>
      <c r="X68" s="25">
        <v>755.1</v>
      </c>
      <c r="Y68" s="80">
        <v>784.7</v>
      </c>
      <c r="Z68" s="80">
        <v>808.7</v>
      </c>
      <c r="AA68" s="80">
        <v>747.3</v>
      </c>
      <c r="AB68" s="80">
        <v>751.9</v>
      </c>
      <c r="AC68" s="80">
        <v>793.6</v>
      </c>
      <c r="AD68" s="80">
        <v>764.4</v>
      </c>
      <c r="AE68" s="80">
        <v>732.4</v>
      </c>
      <c r="AF68" s="80">
        <v>761.9</v>
      </c>
      <c r="AG68" s="80">
        <v>775.7</v>
      </c>
      <c r="AH68" s="80">
        <v>745.9</v>
      </c>
      <c r="AI68" s="80">
        <v>754.7</v>
      </c>
      <c r="AJ68" s="80">
        <v>767.7</v>
      </c>
      <c r="AK68" s="80">
        <v>770</v>
      </c>
      <c r="AL68" s="80">
        <v>779</v>
      </c>
      <c r="AM68" s="80">
        <v>791.4</v>
      </c>
      <c r="AN68" s="80">
        <v>806.5</v>
      </c>
      <c r="AO68" s="80">
        <v>791.4</v>
      </c>
      <c r="AP68" s="92">
        <v>952.5</v>
      </c>
      <c r="AQ68" s="80">
        <v>760.2</v>
      </c>
      <c r="AR68" s="80">
        <v>827.8</v>
      </c>
      <c r="AS68" s="80">
        <v>1429.6</v>
      </c>
      <c r="AT68" s="80">
        <v>861</v>
      </c>
      <c r="AU68" s="80">
        <v>784.1</v>
      </c>
      <c r="AV68" s="80">
        <v>877.1</v>
      </c>
      <c r="AW68" s="80">
        <v>780.8</v>
      </c>
      <c r="AX68" s="80">
        <v>786.1</v>
      </c>
      <c r="AY68" s="80">
        <v>843.3</v>
      </c>
      <c r="AZ68" s="80">
        <v>868.2</v>
      </c>
      <c r="BA68" s="80">
        <v>796.6</v>
      </c>
      <c r="BB68" s="80">
        <v>826.7</v>
      </c>
      <c r="BC68" s="80">
        <v>772.8</v>
      </c>
      <c r="BD68" s="80">
        <v>815.9</v>
      </c>
      <c r="BE68" s="80">
        <v>820.6</v>
      </c>
      <c r="BF68" s="80">
        <v>782.4</v>
      </c>
      <c r="BG68" s="80">
        <v>780</v>
      </c>
    </row>
    <row r="69" spans="4:59" ht="12.95" customHeight="1" x14ac:dyDescent="0.25">
      <c r="D69" s="35"/>
      <c r="E69" s="35"/>
      <c r="F69" s="35"/>
      <c r="G69" s="48"/>
      <c r="H69" s="47"/>
      <c r="I69" s="47"/>
      <c r="J69" s="47"/>
      <c r="K69" s="47"/>
      <c r="L69" s="47"/>
      <c r="M69" s="47"/>
      <c r="N69" s="47"/>
      <c r="O69" s="47"/>
      <c r="P69" s="47"/>
      <c r="Q69" s="72"/>
      <c r="R69" s="72"/>
      <c r="S69" s="72"/>
      <c r="T69" s="72"/>
      <c r="U69" s="72"/>
      <c r="V69" s="25"/>
      <c r="W69" s="25"/>
      <c r="X69" s="25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92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 spans="4:59" ht="12.95" customHeight="1" x14ac:dyDescent="0.25">
      <c r="D70" s="23" t="s">
        <v>107</v>
      </c>
      <c r="E70" s="24" t="s">
        <v>108</v>
      </c>
      <c r="F70" s="23" t="s">
        <v>107</v>
      </c>
      <c r="G70" s="47">
        <v>148.30000000000001</v>
      </c>
      <c r="H70" s="47">
        <v>216.2</v>
      </c>
      <c r="I70" s="47">
        <v>361.2</v>
      </c>
      <c r="J70" s="47">
        <v>416.9</v>
      </c>
      <c r="K70" s="47">
        <v>444.4</v>
      </c>
      <c r="L70" s="47">
        <v>464.7</v>
      </c>
      <c r="M70" s="47">
        <v>357.3</v>
      </c>
      <c r="N70" s="47">
        <v>404.1</v>
      </c>
      <c r="O70" s="47">
        <v>348.2</v>
      </c>
      <c r="P70" s="47">
        <v>396.4</v>
      </c>
      <c r="Q70" s="47">
        <v>789.4</v>
      </c>
      <c r="R70" s="72">
        <v>1153.5</v>
      </c>
      <c r="S70" s="72">
        <v>160.6</v>
      </c>
      <c r="T70" s="72">
        <v>211.9</v>
      </c>
      <c r="U70" s="72">
        <v>267.60000000000002</v>
      </c>
      <c r="V70" s="25">
        <v>484.4</v>
      </c>
      <c r="W70" s="25">
        <v>566.1</v>
      </c>
      <c r="X70" s="25">
        <v>643.1</v>
      </c>
      <c r="Y70" s="80">
        <v>345.7</v>
      </c>
      <c r="Z70" s="80">
        <v>296.5</v>
      </c>
      <c r="AA70" s="80">
        <v>544.6</v>
      </c>
      <c r="AB70" s="80">
        <v>407.9</v>
      </c>
      <c r="AC70" s="80">
        <v>751.3</v>
      </c>
      <c r="AD70" s="80">
        <v>1211.9000000000001</v>
      </c>
      <c r="AE70" s="80">
        <v>206.8</v>
      </c>
      <c r="AF70" s="80">
        <v>327.7</v>
      </c>
      <c r="AG70" s="80">
        <v>395.2</v>
      </c>
      <c r="AH70" s="80">
        <v>430.7</v>
      </c>
      <c r="AI70" s="80">
        <v>574.29999999999995</v>
      </c>
      <c r="AJ70" s="80">
        <v>502</v>
      </c>
      <c r="AK70" s="80">
        <v>397.3</v>
      </c>
      <c r="AL70" s="80">
        <v>492.5</v>
      </c>
      <c r="AM70" s="80">
        <v>464.7</v>
      </c>
      <c r="AN70" s="80">
        <v>656.6</v>
      </c>
      <c r="AO70" s="80">
        <v>448.7</v>
      </c>
      <c r="AP70" s="95">
        <v>1097.0999999999999</v>
      </c>
      <c r="AQ70" s="80">
        <v>233</v>
      </c>
      <c r="AR70" s="80">
        <v>295.5</v>
      </c>
      <c r="AS70" s="80">
        <v>398.8</v>
      </c>
      <c r="AT70" s="80">
        <v>405.5</v>
      </c>
      <c r="AU70" s="80">
        <v>515.6</v>
      </c>
      <c r="AV70" s="80">
        <v>434.4</v>
      </c>
      <c r="AW70" s="80">
        <v>445.4</v>
      </c>
      <c r="AX70" s="80">
        <v>480.3</v>
      </c>
      <c r="AY70" s="80">
        <v>567.5</v>
      </c>
      <c r="AZ70" s="80">
        <v>515.6</v>
      </c>
      <c r="BA70" s="80">
        <v>720.6</v>
      </c>
      <c r="BB70" s="80">
        <v>1023.4</v>
      </c>
      <c r="BC70" s="80">
        <v>186.3</v>
      </c>
      <c r="BD70" s="80">
        <v>372.4</v>
      </c>
      <c r="BE70" s="80">
        <v>447.2</v>
      </c>
      <c r="BF70" s="80">
        <v>603.79999999999995</v>
      </c>
      <c r="BG70" s="80">
        <v>540.1</v>
      </c>
    </row>
    <row r="71" spans="4:59" ht="12.95" customHeight="1" x14ac:dyDescent="0.25">
      <c r="D71" s="35"/>
      <c r="E71" s="35"/>
      <c r="F71" s="35"/>
      <c r="G71" s="48"/>
      <c r="H71" s="47"/>
      <c r="I71" s="47"/>
      <c r="J71" s="47"/>
      <c r="K71" s="47"/>
      <c r="L71" s="47"/>
      <c r="M71" s="47"/>
      <c r="N71" s="47"/>
      <c r="O71" s="47"/>
      <c r="P71" s="47"/>
      <c r="Q71" s="72"/>
      <c r="R71" s="72"/>
      <c r="S71" s="72"/>
      <c r="T71" s="72"/>
      <c r="U71" s="72"/>
      <c r="W71" s="25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80"/>
      <c r="AK71" s="80"/>
      <c r="AL71" s="80"/>
      <c r="AM71" s="80"/>
      <c r="AN71" s="80"/>
      <c r="AO71" s="80"/>
      <c r="AP71" s="92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 spans="4:59" ht="12.95" customHeight="1" x14ac:dyDescent="0.25">
      <c r="D72" s="23" t="s">
        <v>109</v>
      </c>
      <c r="E72" s="24" t="s">
        <v>110</v>
      </c>
      <c r="F72" s="23" t="s">
        <v>109</v>
      </c>
      <c r="G72" s="47">
        <v>166.7</v>
      </c>
      <c r="H72" s="47">
        <v>368.4</v>
      </c>
      <c r="I72" s="47">
        <v>160.4</v>
      </c>
      <c r="J72" s="47">
        <v>486.1</v>
      </c>
      <c r="K72" s="47">
        <v>393</v>
      </c>
      <c r="L72" s="47">
        <v>97.1</v>
      </c>
      <c r="M72" s="47">
        <v>345</v>
      </c>
      <c r="N72" s="47">
        <v>357.2</v>
      </c>
      <c r="O72" s="47">
        <v>451.3</v>
      </c>
      <c r="P72" s="47">
        <v>365.6</v>
      </c>
      <c r="Q72" s="47">
        <f>Q74+Q75</f>
        <v>545.40000000000009</v>
      </c>
      <c r="R72" s="72">
        <v>447.2</v>
      </c>
      <c r="S72" s="72">
        <v>10.5</v>
      </c>
      <c r="T72" s="72">
        <v>706.3</v>
      </c>
      <c r="U72" s="72">
        <v>235</v>
      </c>
      <c r="V72" s="25">
        <v>147.6</v>
      </c>
      <c r="W72" s="25">
        <v>533.9</v>
      </c>
      <c r="X72" s="25">
        <v>244.79999999999998</v>
      </c>
      <c r="Y72" s="80">
        <v>134.29999999999998</v>
      </c>
      <c r="Z72" s="80">
        <v>380.40000000000003</v>
      </c>
      <c r="AA72" s="80">
        <v>375.4</v>
      </c>
      <c r="AB72" s="80">
        <v>271.89999999999998</v>
      </c>
      <c r="AC72" s="80">
        <v>797.3</v>
      </c>
      <c r="AD72" s="80">
        <v>1015.4</v>
      </c>
      <c r="AE72" s="80">
        <v>6.1</v>
      </c>
      <c r="AF72" s="80">
        <v>554.5</v>
      </c>
      <c r="AG72" s="80">
        <v>287.8</v>
      </c>
      <c r="AH72" s="80">
        <v>376.2</v>
      </c>
      <c r="AI72" s="80">
        <v>663.2</v>
      </c>
      <c r="AJ72" s="80">
        <v>144.1</v>
      </c>
      <c r="AK72" s="80">
        <v>430.79999999999995</v>
      </c>
      <c r="AL72" s="80">
        <v>456.2</v>
      </c>
      <c r="AM72" s="80">
        <v>589.4</v>
      </c>
      <c r="AN72" s="80">
        <v>398.2</v>
      </c>
      <c r="AO72" s="80">
        <v>664</v>
      </c>
      <c r="AP72" s="95">
        <v>1076</v>
      </c>
      <c r="AQ72" s="80">
        <v>198</v>
      </c>
      <c r="AR72" s="80">
        <v>540.6</v>
      </c>
      <c r="AS72" s="80">
        <v>118</v>
      </c>
      <c r="AT72" s="80">
        <v>699.7</v>
      </c>
      <c r="AU72" s="80">
        <v>451.6</v>
      </c>
      <c r="AV72" s="80">
        <v>324</v>
      </c>
      <c r="AW72" s="80">
        <v>377.1</v>
      </c>
      <c r="AX72" s="80">
        <v>499.2</v>
      </c>
      <c r="AY72" s="80">
        <v>564.5</v>
      </c>
      <c r="AZ72" s="80">
        <v>474.5</v>
      </c>
      <c r="BA72" s="80">
        <v>517.20000000000005</v>
      </c>
      <c r="BB72" s="80">
        <v>1580</v>
      </c>
      <c r="BC72" s="80">
        <v>110.5</v>
      </c>
      <c r="BD72" s="80">
        <v>763.7</v>
      </c>
      <c r="BE72" s="80">
        <v>777.3</v>
      </c>
      <c r="BF72" s="80">
        <v>453</v>
      </c>
      <c r="BG72" s="80">
        <v>570.29999999999995</v>
      </c>
    </row>
    <row r="73" spans="4:59" ht="12.95" customHeight="1" x14ac:dyDescent="0.25">
      <c r="D73" s="35"/>
      <c r="E73" s="35" t="s">
        <v>44</v>
      </c>
      <c r="F73" s="35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72"/>
      <c r="R73" s="72"/>
      <c r="S73" s="72"/>
      <c r="T73" s="72"/>
      <c r="U73" s="72"/>
      <c r="V73" s="39"/>
      <c r="W73" s="39"/>
      <c r="X73" s="39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92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0"/>
      <c r="BD73" s="80"/>
      <c r="BE73" s="80"/>
      <c r="BF73" s="80"/>
      <c r="BG73" s="80"/>
    </row>
    <row r="74" spans="4:59" ht="12.95" customHeight="1" x14ac:dyDescent="0.25">
      <c r="D74" s="23" t="s">
        <v>111</v>
      </c>
      <c r="E74" s="35" t="s">
        <v>112</v>
      </c>
      <c r="F74" s="23" t="s">
        <v>111</v>
      </c>
      <c r="G74" s="49">
        <v>150.1</v>
      </c>
      <c r="H74" s="49">
        <v>329.4</v>
      </c>
      <c r="I74" s="49">
        <v>146.9</v>
      </c>
      <c r="J74" s="49">
        <v>270.2</v>
      </c>
      <c r="K74" s="49">
        <v>225.5</v>
      </c>
      <c r="L74" s="49">
        <v>76.5</v>
      </c>
      <c r="M74" s="49">
        <v>335.9</v>
      </c>
      <c r="N74" s="49">
        <v>339.2</v>
      </c>
      <c r="O74" s="49">
        <v>392.3</v>
      </c>
      <c r="P74" s="49">
        <v>263.39999999999998</v>
      </c>
      <c r="Q74" s="49">
        <v>279.60000000000002</v>
      </c>
      <c r="R74" s="75">
        <v>419</v>
      </c>
      <c r="S74" s="75">
        <v>9.8000000000000007</v>
      </c>
      <c r="T74" s="75">
        <v>657.2</v>
      </c>
      <c r="U74" s="75">
        <v>120.5</v>
      </c>
      <c r="V74" s="39">
        <v>113.5</v>
      </c>
      <c r="W74" s="39">
        <v>288.39999999999998</v>
      </c>
      <c r="X74" s="39">
        <v>227.6</v>
      </c>
      <c r="Y74" s="81">
        <v>133.6</v>
      </c>
      <c r="Z74" s="81">
        <v>361.8</v>
      </c>
      <c r="AA74" s="81">
        <v>332.4</v>
      </c>
      <c r="AB74" s="81">
        <v>150.80000000000001</v>
      </c>
      <c r="AC74" s="81">
        <v>508.3</v>
      </c>
      <c r="AD74" s="81">
        <v>984.9</v>
      </c>
      <c r="AE74" s="81">
        <v>1.4</v>
      </c>
      <c r="AF74" s="81">
        <v>485</v>
      </c>
      <c r="AG74" s="81">
        <v>272.10000000000002</v>
      </c>
      <c r="AH74" s="81">
        <v>212.5</v>
      </c>
      <c r="AI74" s="81">
        <v>295.39999999999998</v>
      </c>
      <c r="AJ74" s="81">
        <v>124.8</v>
      </c>
      <c r="AK74" s="81">
        <v>386.4</v>
      </c>
      <c r="AL74" s="81">
        <v>383.9</v>
      </c>
      <c r="AM74" s="81">
        <v>499.8</v>
      </c>
      <c r="AN74" s="81">
        <v>112.3</v>
      </c>
      <c r="AO74" s="81">
        <v>328.7</v>
      </c>
      <c r="AP74" s="96">
        <v>1023.4</v>
      </c>
      <c r="AQ74" s="81">
        <v>164.2</v>
      </c>
      <c r="AR74" s="81">
        <v>449.5</v>
      </c>
      <c r="AS74" s="81">
        <v>81.400000000000006</v>
      </c>
      <c r="AT74" s="81">
        <v>203.3</v>
      </c>
      <c r="AU74" s="81">
        <v>239.6</v>
      </c>
      <c r="AV74" s="81">
        <v>278.5</v>
      </c>
      <c r="AW74" s="81">
        <v>320.39999999999998</v>
      </c>
      <c r="AX74" s="81">
        <v>390.8</v>
      </c>
      <c r="AY74" s="81">
        <v>432.2</v>
      </c>
      <c r="AZ74" s="81">
        <v>101.6</v>
      </c>
      <c r="BA74" s="81">
        <v>305.8</v>
      </c>
      <c r="BB74" s="81">
        <v>1511.6</v>
      </c>
      <c r="BC74" s="81">
        <v>79</v>
      </c>
      <c r="BD74" s="81">
        <v>637.1</v>
      </c>
      <c r="BE74" s="81">
        <v>385</v>
      </c>
      <c r="BF74" s="81">
        <v>210.7</v>
      </c>
      <c r="BG74" s="81">
        <v>345.3</v>
      </c>
    </row>
    <row r="75" spans="4:59" ht="12.95" customHeight="1" x14ac:dyDescent="0.25">
      <c r="D75" s="23" t="s">
        <v>113</v>
      </c>
      <c r="E75" s="35" t="s">
        <v>114</v>
      </c>
      <c r="F75" s="23" t="s">
        <v>113</v>
      </c>
      <c r="G75" s="49">
        <v>16.600000000000001</v>
      </c>
      <c r="H75" s="49">
        <v>39</v>
      </c>
      <c r="I75" s="49">
        <v>13.5</v>
      </c>
      <c r="J75" s="49">
        <v>215.9</v>
      </c>
      <c r="K75" s="49">
        <v>167.5</v>
      </c>
      <c r="L75" s="49">
        <v>20.6</v>
      </c>
      <c r="M75" s="49">
        <v>9.1</v>
      </c>
      <c r="N75" s="49">
        <v>18</v>
      </c>
      <c r="O75" s="49">
        <v>59</v>
      </c>
      <c r="P75" s="49">
        <v>102.2</v>
      </c>
      <c r="Q75" s="49">
        <v>265.8</v>
      </c>
      <c r="R75" s="75">
        <v>28.2</v>
      </c>
      <c r="S75" s="75">
        <v>0.7</v>
      </c>
      <c r="T75" s="75">
        <v>49.1</v>
      </c>
      <c r="U75" s="75">
        <v>114.5</v>
      </c>
      <c r="V75" s="39">
        <v>34.1</v>
      </c>
      <c r="W75" s="39">
        <v>245.5</v>
      </c>
      <c r="X75" s="39">
        <v>17.2</v>
      </c>
      <c r="Y75" s="81">
        <v>0.7</v>
      </c>
      <c r="Z75" s="81">
        <v>18.600000000000001</v>
      </c>
      <c r="AA75" s="81">
        <v>43</v>
      </c>
      <c r="AB75" s="81">
        <v>121.1</v>
      </c>
      <c r="AC75" s="81">
        <v>289</v>
      </c>
      <c r="AD75" s="81">
        <v>30.5</v>
      </c>
      <c r="AE75" s="81">
        <v>4.7</v>
      </c>
      <c r="AF75" s="81">
        <v>69.5</v>
      </c>
      <c r="AG75" s="81">
        <v>15.7</v>
      </c>
      <c r="AH75" s="81">
        <v>163.69999999999999</v>
      </c>
      <c r="AI75" s="81">
        <v>367.8</v>
      </c>
      <c r="AJ75" s="81">
        <v>19.3</v>
      </c>
      <c r="AK75" s="81">
        <v>44.4</v>
      </c>
      <c r="AL75" s="81">
        <v>72.3</v>
      </c>
      <c r="AM75" s="81">
        <v>89.6</v>
      </c>
      <c r="AN75" s="81">
        <v>285.89999999999998</v>
      </c>
      <c r="AO75" s="81">
        <v>335.3</v>
      </c>
      <c r="AP75" s="90">
        <v>52.6</v>
      </c>
      <c r="AQ75" s="81">
        <v>33.799999999999997</v>
      </c>
      <c r="AR75" s="81">
        <v>91.1</v>
      </c>
      <c r="AS75" s="81">
        <v>36.6</v>
      </c>
      <c r="AT75" s="81">
        <v>496.4</v>
      </c>
      <c r="AU75" s="81">
        <v>212</v>
      </c>
      <c r="AV75" s="81">
        <v>45.5</v>
      </c>
      <c r="AW75" s="81">
        <v>56.7</v>
      </c>
      <c r="AX75" s="81">
        <v>108.4</v>
      </c>
      <c r="AY75" s="81">
        <v>132.30000000000001</v>
      </c>
      <c r="AZ75" s="81">
        <v>372.9</v>
      </c>
      <c r="BA75" s="81">
        <v>211.4</v>
      </c>
      <c r="BB75" s="81">
        <v>68.400000000000006</v>
      </c>
      <c r="BC75" s="81">
        <v>31.5</v>
      </c>
      <c r="BD75" s="81">
        <v>126.6</v>
      </c>
      <c r="BE75" s="81">
        <v>392.3</v>
      </c>
      <c r="BF75" s="81">
        <v>242.3</v>
      </c>
      <c r="BG75" s="81">
        <v>225</v>
      </c>
    </row>
    <row r="76" spans="4:59" ht="12.95" customHeight="1" x14ac:dyDescent="0.25">
      <c r="D76" s="35"/>
      <c r="E76" s="35"/>
      <c r="F76" s="35"/>
      <c r="G76" s="48"/>
      <c r="H76" s="48"/>
      <c r="I76" s="48"/>
      <c r="J76" s="49"/>
      <c r="K76" s="49"/>
      <c r="L76" s="49"/>
      <c r="M76" s="49"/>
      <c r="N76" s="49"/>
      <c r="O76" s="49"/>
      <c r="P76" s="49"/>
      <c r="Q76" s="73"/>
      <c r="R76" s="75"/>
      <c r="S76" s="75"/>
      <c r="T76" s="75"/>
      <c r="U76" s="75"/>
      <c r="V76" s="39"/>
      <c r="W76" s="3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81"/>
      <c r="AK76" s="81"/>
      <c r="AL76" s="81"/>
      <c r="AM76" s="81"/>
      <c r="AN76" s="81"/>
      <c r="AO76" s="81"/>
      <c r="AP76" s="92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0"/>
      <c r="BD76" s="80"/>
      <c r="BE76" s="80"/>
      <c r="BF76" s="80"/>
      <c r="BG76" s="80"/>
    </row>
    <row r="77" spans="4:59" ht="12.95" customHeight="1" x14ac:dyDescent="0.25">
      <c r="D77" s="56" t="s">
        <v>115</v>
      </c>
      <c r="E77" s="59" t="s">
        <v>116</v>
      </c>
      <c r="F77" s="56" t="s">
        <v>115</v>
      </c>
      <c r="G77" s="47">
        <v>2019.3</v>
      </c>
      <c r="H77" s="47">
        <v>2036.1</v>
      </c>
      <c r="I77" s="47">
        <v>2155.5</v>
      </c>
      <c r="J77" s="47">
        <v>2355.1</v>
      </c>
      <c r="K77" s="47">
        <v>2097.6999999999998</v>
      </c>
      <c r="L77" s="47">
        <v>2121.1999999999998</v>
      </c>
      <c r="M77" s="47">
        <v>2113.1999999999998</v>
      </c>
      <c r="N77" s="47">
        <v>2017.6</v>
      </c>
      <c r="O77" s="47">
        <v>2102.1</v>
      </c>
      <c r="P77" s="47">
        <v>2214.6</v>
      </c>
      <c r="Q77" s="47">
        <v>2309</v>
      </c>
      <c r="R77" s="72">
        <v>2739.9</v>
      </c>
      <c r="S77" s="72">
        <v>1953.5</v>
      </c>
      <c r="T77" s="72">
        <v>2317.6</v>
      </c>
      <c r="U77" s="72">
        <v>2540.6999999999998</v>
      </c>
      <c r="V77" s="25">
        <v>2175</v>
      </c>
      <c r="W77" s="25">
        <v>2157.5</v>
      </c>
      <c r="X77" s="25">
        <v>2044.7</v>
      </c>
      <c r="Y77" s="80">
        <v>2062.8000000000002</v>
      </c>
      <c r="Z77" s="80">
        <v>2178</v>
      </c>
      <c r="AA77" s="80">
        <v>2933.5</v>
      </c>
      <c r="AB77" s="80">
        <v>2284.5</v>
      </c>
      <c r="AC77" s="80">
        <v>3049.8</v>
      </c>
      <c r="AD77" s="80">
        <v>4325.1000000000004</v>
      </c>
      <c r="AE77" s="80">
        <v>2063.8000000000002</v>
      </c>
      <c r="AF77" s="80">
        <v>2712.2</v>
      </c>
      <c r="AG77" s="80">
        <v>4049.2</v>
      </c>
      <c r="AH77" s="80">
        <v>2919.5</v>
      </c>
      <c r="AI77" s="80">
        <v>2099</v>
      </c>
      <c r="AJ77" s="80">
        <v>2371.8000000000002</v>
      </c>
      <c r="AK77" s="80">
        <v>2091.6</v>
      </c>
      <c r="AL77" s="80">
        <v>2506.3000000000002</v>
      </c>
      <c r="AM77" s="80">
        <v>3108.2</v>
      </c>
      <c r="AN77" s="80">
        <v>3016.9</v>
      </c>
      <c r="AO77" s="80">
        <v>2194.1</v>
      </c>
      <c r="AP77" s="95">
        <v>3130.3</v>
      </c>
      <c r="AQ77" s="80">
        <v>2154.4</v>
      </c>
      <c r="AR77" s="80">
        <v>2508.1999999999998</v>
      </c>
      <c r="AS77" s="80">
        <v>2303.4</v>
      </c>
      <c r="AT77" s="80">
        <v>2170.8000000000002</v>
      </c>
      <c r="AU77" s="80">
        <v>2169.8000000000002</v>
      </c>
      <c r="AV77" s="80">
        <v>2458.2000000000003</v>
      </c>
      <c r="AW77" s="80">
        <v>2628.3</v>
      </c>
      <c r="AX77" s="80">
        <v>2505.7000000000003</v>
      </c>
      <c r="AY77" s="80">
        <v>2714.8999999999996</v>
      </c>
      <c r="AZ77" s="80">
        <v>2569.6999999999998</v>
      </c>
      <c r="BA77" s="80">
        <v>2124.7999999999997</v>
      </c>
      <c r="BB77" s="80">
        <v>3244.7000000000003</v>
      </c>
      <c r="BC77" s="80">
        <v>2132.5</v>
      </c>
      <c r="BD77" s="80">
        <v>2722.7</v>
      </c>
      <c r="BE77" s="80">
        <v>2623.6</v>
      </c>
      <c r="BF77" s="80">
        <v>2669.8999999999996</v>
      </c>
      <c r="BG77" s="80">
        <v>2269.5</v>
      </c>
    </row>
    <row r="78" spans="4:59" ht="12.95" customHeight="1" x14ac:dyDescent="0.25">
      <c r="D78" s="56"/>
      <c r="E78" s="58" t="s">
        <v>180</v>
      </c>
      <c r="F78" s="56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72"/>
      <c r="S78" s="72"/>
      <c r="T78" s="72"/>
      <c r="U78" s="72"/>
      <c r="V78" s="25"/>
      <c r="W78" s="25"/>
      <c r="X78" s="25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92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</row>
    <row r="79" spans="4:59" ht="12.95" customHeight="1" x14ac:dyDescent="0.25">
      <c r="D79" s="56"/>
      <c r="E79" s="58" t="s">
        <v>181</v>
      </c>
      <c r="F79" s="56" t="s">
        <v>185</v>
      </c>
      <c r="G79" s="88" t="s">
        <v>194</v>
      </c>
      <c r="H79" s="88" t="s">
        <v>194</v>
      </c>
      <c r="I79" s="88" t="s">
        <v>194</v>
      </c>
      <c r="J79" s="88" t="s">
        <v>194</v>
      </c>
      <c r="K79" s="88" t="s">
        <v>194</v>
      </c>
      <c r="L79" s="88" t="s">
        <v>194</v>
      </c>
      <c r="M79" s="88" t="s">
        <v>194</v>
      </c>
      <c r="N79" s="88" t="s">
        <v>194</v>
      </c>
      <c r="O79" s="88" t="s">
        <v>194</v>
      </c>
      <c r="P79" s="88" t="s">
        <v>194</v>
      </c>
      <c r="Q79" s="88" t="s">
        <v>194</v>
      </c>
      <c r="R79" s="88" t="s">
        <v>194</v>
      </c>
      <c r="S79" s="88" t="s">
        <v>194</v>
      </c>
      <c r="T79" s="88" t="s">
        <v>194</v>
      </c>
      <c r="U79" s="88" t="s">
        <v>194</v>
      </c>
      <c r="V79" s="88" t="s">
        <v>194</v>
      </c>
      <c r="W79" s="88" t="s">
        <v>194</v>
      </c>
      <c r="X79" s="88" t="s">
        <v>194</v>
      </c>
      <c r="Y79" s="88" t="s">
        <v>194</v>
      </c>
      <c r="Z79" s="88" t="s">
        <v>194</v>
      </c>
      <c r="AA79" s="88" t="s">
        <v>194</v>
      </c>
      <c r="AB79" s="88" t="s">
        <v>194</v>
      </c>
      <c r="AC79" s="88" t="s">
        <v>194</v>
      </c>
      <c r="AD79" s="80">
        <v>2075.5</v>
      </c>
      <c r="AE79" s="80">
        <v>427.7</v>
      </c>
      <c r="AF79" s="80">
        <v>1400.4</v>
      </c>
      <c r="AG79" s="80">
        <v>1875.4</v>
      </c>
      <c r="AH79" s="80">
        <v>1875.4</v>
      </c>
      <c r="AI79" s="80">
        <v>520.70000000000005</v>
      </c>
      <c r="AJ79" s="80">
        <v>625.70000000000005</v>
      </c>
      <c r="AK79" s="80">
        <v>1055.8</v>
      </c>
      <c r="AL79" s="80">
        <v>630.70000000000005</v>
      </c>
      <c r="AM79" s="80">
        <v>764.9</v>
      </c>
      <c r="AN79" s="80">
        <v>629.29999999999995</v>
      </c>
      <c r="AO79" s="80">
        <v>981.5</v>
      </c>
      <c r="AP79" s="95">
        <v>1005.9</v>
      </c>
      <c r="AQ79" s="80">
        <v>465.8</v>
      </c>
      <c r="AR79" s="80">
        <v>1235.0999999999999</v>
      </c>
      <c r="AS79" s="80">
        <v>566</v>
      </c>
      <c r="AT79" s="80">
        <v>964.2</v>
      </c>
      <c r="AU79" s="80">
        <v>525</v>
      </c>
      <c r="AV79" s="80">
        <v>1381.8</v>
      </c>
      <c r="AW79" s="80">
        <v>489.9</v>
      </c>
      <c r="AX79" s="80">
        <v>728.3</v>
      </c>
      <c r="AY79" s="80">
        <v>989.1</v>
      </c>
      <c r="AZ79" s="80">
        <v>1199.9000000000001</v>
      </c>
      <c r="BA79" s="80">
        <v>1030.7</v>
      </c>
      <c r="BB79" s="80">
        <v>1108.5</v>
      </c>
      <c r="BC79" s="80">
        <v>425.7</v>
      </c>
      <c r="BD79" s="80">
        <v>1337.8</v>
      </c>
      <c r="BE79" s="80">
        <v>1483.1</v>
      </c>
      <c r="BF79" s="80">
        <v>535</v>
      </c>
      <c r="BG79" s="80">
        <v>1071.5999999999999</v>
      </c>
    </row>
    <row r="80" spans="4:59" ht="12.95" customHeight="1" x14ac:dyDescent="0.25">
      <c r="D80" s="56"/>
      <c r="E80" s="85" t="s">
        <v>182</v>
      </c>
      <c r="F80" s="56" t="s">
        <v>186</v>
      </c>
      <c r="G80" s="89" t="s">
        <v>195</v>
      </c>
      <c r="H80" s="89" t="s">
        <v>195</v>
      </c>
      <c r="I80" s="89" t="s">
        <v>195</v>
      </c>
      <c r="J80" s="89" t="s">
        <v>195</v>
      </c>
      <c r="K80" s="89" t="s">
        <v>195</v>
      </c>
      <c r="L80" s="89" t="s">
        <v>195</v>
      </c>
      <c r="M80" s="89" t="s">
        <v>195</v>
      </c>
      <c r="N80" s="89" t="s">
        <v>195</v>
      </c>
      <c r="O80" s="89" t="s">
        <v>195</v>
      </c>
      <c r="P80" s="89" t="s">
        <v>195</v>
      </c>
      <c r="Q80" s="89" t="s">
        <v>195</v>
      </c>
      <c r="R80" s="89" t="s">
        <v>195</v>
      </c>
      <c r="S80" s="89" t="s">
        <v>195</v>
      </c>
      <c r="T80" s="89" t="s">
        <v>195</v>
      </c>
      <c r="U80" s="89" t="s">
        <v>195</v>
      </c>
      <c r="V80" s="89" t="s">
        <v>195</v>
      </c>
      <c r="W80" s="89" t="s">
        <v>195</v>
      </c>
      <c r="X80" s="89" t="s">
        <v>195</v>
      </c>
      <c r="Y80" s="89" t="s">
        <v>195</v>
      </c>
      <c r="Z80" s="89" t="s">
        <v>195</v>
      </c>
      <c r="AA80" s="89" t="s">
        <v>195</v>
      </c>
      <c r="AB80" s="89" t="s">
        <v>195</v>
      </c>
      <c r="AC80" s="89" t="s">
        <v>195</v>
      </c>
      <c r="AD80" s="81">
        <v>1111.3</v>
      </c>
      <c r="AE80" s="81">
        <v>0</v>
      </c>
      <c r="AF80" s="81">
        <v>0</v>
      </c>
      <c r="AG80" s="81">
        <v>1230.3</v>
      </c>
      <c r="AH80" s="81">
        <v>0</v>
      </c>
      <c r="AI80" s="81">
        <v>0</v>
      </c>
      <c r="AJ80" s="81">
        <v>0</v>
      </c>
      <c r="AK80" s="81">
        <v>0</v>
      </c>
      <c r="AL80" s="81">
        <v>0</v>
      </c>
      <c r="AM80" s="81">
        <v>0</v>
      </c>
      <c r="AN80" s="81">
        <v>0</v>
      </c>
      <c r="AO80" s="81">
        <v>0</v>
      </c>
      <c r="AP80" s="94">
        <v>0</v>
      </c>
      <c r="AQ80" s="81">
        <v>0</v>
      </c>
      <c r="AR80" s="81">
        <v>0</v>
      </c>
      <c r="AS80" s="81">
        <v>0</v>
      </c>
      <c r="AT80" s="81">
        <v>0</v>
      </c>
      <c r="AU80" s="81">
        <v>0</v>
      </c>
      <c r="AV80" s="81">
        <v>0</v>
      </c>
      <c r="AW80" s="81">
        <v>0</v>
      </c>
      <c r="AX80" s="81">
        <v>0</v>
      </c>
      <c r="AY80" s="81">
        <v>0</v>
      </c>
      <c r="AZ80" s="81">
        <v>0</v>
      </c>
      <c r="BA80" s="81">
        <v>0</v>
      </c>
      <c r="BB80" s="81">
        <v>0</v>
      </c>
      <c r="BC80" s="81">
        <v>0</v>
      </c>
      <c r="BD80" s="81">
        <v>0</v>
      </c>
      <c r="BE80" s="81">
        <v>0</v>
      </c>
      <c r="BF80" s="81">
        <v>0</v>
      </c>
      <c r="BG80" s="81">
        <v>0</v>
      </c>
    </row>
    <row r="81" spans="4:59" ht="12.95" customHeight="1" x14ac:dyDescent="0.25">
      <c r="D81" s="56"/>
      <c r="E81" s="85" t="s">
        <v>183</v>
      </c>
      <c r="F81" s="56" t="s">
        <v>123</v>
      </c>
      <c r="G81" s="89" t="s">
        <v>194</v>
      </c>
      <c r="H81" s="89" t="s">
        <v>194</v>
      </c>
      <c r="I81" s="89" t="s">
        <v>194</v>
      </c>
      <c r="J81" s="89" t="s">
        <v>194</v>
      </c>
      <c r="K81" s="89" t="s">
        <v>194</v>
      </c>
      <c r="L81" s="89" t="s">
        <v>194</v>
      </c>
      <c r="M81" s="89" t="s">
        <v>194</v>
      </c>
      <c r="N81" s="89" t="s">
        <v>194</v>
      </c>
      <c r="O81" s="89" t="s">
        <v>194</v>
      </c>
      <c r="P81" s="89" t="s">
        <v>194</v>
      </c>
      <c r="Q81" s="89" t="s">
        <v>194</v>
      </c>
      <c r="R81" s="89" t="s">
        <v>194</v>
      </c>
      <c r="S81" s="89" t="s">
        <v>194</v>
      </c>
      <c r="T81" s="89" t="s">
        <v>194</v>
      </c>
      <c r="U81" s="89" t="s">
        <v>194</v>
      </c>
      <c r="V81" s="89" t="s">
        <v>194</v>
      </c>
      <c r="W81" s="89" t="s">
        <v>194</v>
      </c>
      <c r="X81" s="89" t="s">
        <v>194</v>
      </c>
      <c r="Y81" s="89" t="s">
        <v>194</v>
      </c>
      <c r="Z81" s="89" t="s">
        <v>194</v>
      </c>
      <c r="AA81" s="89" t="s">
        <v>194</v>
      </c>
      <c r="AB81" s="89" t="s">
        <v>194</v>
      </c>
      <c r="AC81" s="89" t="s">
        <v>194</v>
      </c>
      <c r="AD81" s="81">
        <v>150</v>
      </c>
      <c r="AE81" s="81">
        <v>0</v>
      </c>
      <c r="AF81" s="81">
        <v>500</v>
      </c>
      <c r="AG81" s="81">
        <v>0</v>
      </c>
      <c r="AH81" s="81">
        <v>700</v>
      </c>
      <c r="AI81" s="81">
        <v>0</v>
      </c>
      <c r="AJ81" s="81">
        <v>0</v>
      </c>
      <c r="AK81" s="81">
        <v>300</v>
      </c>
      <c r="AL81" s="81">
        <v>0</v>
      </c>
      <c r="AM81" s="81">
        <v>0</v>
      </c>
      <c r="AN81" s="81">
        <v>0</v>
      </c>
      <c r="AO81" s="81">
        <v>400</v>
      </c>
      <c r="AP81" s="94">
        <v>100</v>
      </c>
      <c r="AQ81" s="81">
        <v>0</v>
      </c>
      <c r="AR81" s="81">
        <v>500</v>
      </c>
      <c r="AS81" s="81">
        <v>0</v>
      </c>
      <c r="AT81" s="81">
        <v>400</v>
      </c>
      <c r="AU81" s="81">
        <v>0</v>
      </c>
      <c r="AV81" s="81">
        <v>500</v>
      </c>
      <c r="AW81" s="81">
        <v>0</v>
      </c>
      <c r="AX81" s="81">
        <v>0</v>
      </c>
      <c r="AY81" s="81">
        <v>0</v>
      </c>
      <c r="AZ81" s="81">
        <v>500</v>
      </c>
      <c r="BA81" s="81">
        <v>500</v>
      </c>
      <c r="BB81" s="81">
        <v>200</v>
      </c>
      <c r="BC81" s="81">
        <v>0</v>
      </c>
      <c r="BD81" s="81">
        <v>500</v>
      </c>
      <c r="BE81" s="81">
        <v>500</v>
      </c>
      <c r="BF81" s="81">
        <v>0</v>
      </c>
      <c r="BG81" s="81">
        <v>500</v>
      </c>
    </row>
    <row r="82" spans="4:59" ht="12.95" customHeight="1" x14ac:dyDescent="0.25">
      <c r="D82" s="56"/>
      <c r="E82" s="85" t="s">
        <v>184</v>
      </c>
      <c r="F82" s="56" t="s">
        <v>187</v>
      </c>
      <c r="G82" s="89" t="s">
        <v>195</v>
      </c>
      <c r="H82" s="89" t="s">
        <v>195</v>
      </c>
      <c r="I82" s="89" t="s">
        <v>195</v>
      </c>
      <c r="J82" s="89" t="s">
        <v>195</v>
      </c>
      <c r="K82" s="89" t="s">
        <v>195</v>
      </c>
      <c r="L82" s="89" t="s">
        <v>195</v>
      </c>
      <c r="M82" s="89" t="s">
        <v>195</v>
      </c>
      <c r="N82" s="89" t="s">
        <v>195</v>
      </c>
      <c r="O82" s="89" t="s">
        <v>195</v>
      </c>
      <c r="P82" s="89" t="s">
        <v>195</v>
      </c>
      <c r="Q82" s="89" t="s">
        <v>195</v>
      </c>
      <c r="R82" s="89" t="s">
        <v>195</v>
      </c>
      <c r="S82" s="89" t="s">
        <v>195</v>
      </c>
      <c r="T82" s="89" t="s">
        <v>195</v>
      </c>
      <c r="U82" s="89" t="s">
        <v>195</v>
      </c>
      <c r="V82" s="89" t="s">
        <v>195</v>
      </c>
      <c r="W82" s="89" t="s">
        <v>195</v>
      </c>
      <c r="X82" s="89" t="s">
        <v>195</v>
      </c>
      <c r="Y82" s="89" t="s">
        <v>195</v>
      </c>
      <c r="Z82" s="89" t="s">
        <v>195</v>
      </c>
      <c r="AA82" s="89" t="s">
        <v>195</v>
      </c>
      <c r="AB82" s="89" t="s">
        <v>195</v>
      </c>
      <c r="AC82" s="89" t="s">
        <v>195</v>
      </c>
      <c r="AD82" s="81">
        <v>0</v>
      </c>
      <c r="AE82" s="81">
        <v>0</v>
      </c>
      <c r="AF82" s="81">
        <v>100</v>
      </c>
      <c r="AG82" s="81">
        <v>0</v>
      </c>
      <c r="AH82" s="81">
        <v>100</v>
      </c>
      <c r="AI82" s="81">
        <v>0</v>
      </c>
      <c r="AJ82" s="81">
        <v>0</v>
      </c>
      <c r="AK82" s="81">
        <v>100</v>
      </c>
      <c r="AL82" s="81">
        <v>0</v>
      </c>
      <c r="AM82" s="81">
        <v>0</v>
      </c>
      <c r="AN82" s="81">
        <v>100</v>
      </c>
      <c r="AO82" s="81">
        <v>0</v>
      </c>
      <c r="AP82" s="94">
        <v>0</v>
      </c>
      <c r="AQ82" s="81">
        <v>0</v>
      </c>
      <c r="AR82" s="81">
        <v>100</v>
      </c>
      <c r="AS82" s="81">
        <v>0</v>
      </c>
      <c r="AT82" s="81">
        <v>0</v>
      </c>
      <c r="AU82" s="81">
        <v>0</v>
      </c>
      <c r="AV82" s="81">
        <v>150</v>
      </c>
      <c r="AW82" s="81">
        <v>0</v>
      </c>
      <c r="AX82" s="81">
        <v>0</v>
      </c>
      <c r="AY82" s="81">
        <v>0</v>
      </c>
      <c r="AZ82" s="81">
        <v>100</v>
      </c>
      <c r="BA82" s="81">
        <v>0</v>
      </c>
      <c r="BB82" s="81">
        <v>0</v>
      </c>
      <c r="BC82" s="81">
        <v>0</v>
      </c>
      <c r="BD82" s="81">
        <v>150</v>
      </c>
      <c r="BE82" s="81">
        <v>0</v>
      </c>
      <c r="BF82" s="81">
        <v>0</v>
      </c>
      <c r="BG82" s="81">
        <v>0</v>
      </c>
    </row>
    <row r="83" spans="4:59" ht="12.95" customHeight="1" x14ac:dyDescent="0.25">
      <c r="D83" s="35"/>
      <c r="E83" s="35"/>
      <c r="F83" s="35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72"/>
      <c r="R83" s="72"/>
      <c r="S83" s="72"/>
      <c r="T83" s="72"/>
      <c r="U83" s="72"/>
      <c r="V83" s="39"/>
      <c r="W83" s="25"/>
      <c r="X83" s="25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1"/>
      <c r="AK83" s="81"/>
      <c r="AL83" s="81"/>
      <c r="AM83" s="81"/>
      <c r="AN83" s="81"/>
      <c r="AO83" s="81"/>
      <c r="AP83" s="92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0"/>
      <c r="BD83" s="80"/>
      <c r="BE83" s="80"/>
      <c r="BF83" s="80"/>
      <c r="BG83" s="80"/>
    </row>
    <row r="84" spans="4:59" ht="12.95" customHeight="1" x14ac:dyDescent="0.25">
      <c r="D84" s="23" t="s">
        <v>117</v>
      </c>
      <c r="E84" s="24" t="s">
        <v>118</v>
      </c>
      <c r="F84" s="23" t="s">
        <v>117</v>
      </c>
      <c r="G84" s="47">
        <f t="shared" ref="G84:U84" si="4">G15-G66</f>
        <v>-865.30000000000018</v>
      </c>
      <c r="H84" s="47">
        <f t="shared" si="4"/>
        <v>-1698.3</v>
      </c>
      <c r="I84" s="47">
        <f t="shared" si="4"/>
        <v>1212.9000000000005</v>
      </c>
      <c r="J84" s="47">
        <f t="shared" si="4"/>
        <v>-988</v>
      </c>
      <c r="K84" s="47">
        <f t="shared" si="4"/>
        <v>-1555.7000000000003</v>
      </c>
      <c r="L84" s="47">
        <f t="shared" si="4"/>
        <v>262.5</v>
      </c>
      <c r="M84" s="47">
        <f t="shared" si="4"/>
        <v>-965.90000000000009</v>
      </c>
      <c r="N84" s="47">
        <f t="shared" si="4"/>
        <v>-1776.1999999999998</v>
      </c>
      <c r="O84" s="47">
        <f t="shared" si="4"/>
        <v>98</v>
      </c>
      <c r="P84" s="47">
        <f t="shared" si="4"/>
        <v>-933.09999999999991</v>
      </c>
      <c r="Q84" s="47">
        <f t="shared" si="4"/>
        <v>-2560.8000000000002</v>
      </c>
      <c r="R84" s="47">
        <f t="shared" si="4"/>
        <v>159.69999999999982</v>
      </c>
      <c r="S84" s="47">
        <f t="shared" si="4"/>
        <v>-607.09999999999991</v>
      </c>
      <c r="T84" s="47">
        <f t="shared" si="4"/>
        <v>-1343.7000000000003</v>
      </c>
      <c r="U84" s="47">
        <f t="shared" si="4"/>
        <v>2891.5999999999995</v>
      </c>
      <c r="V84" s="25">
        <v>1537.6999999999998</v>
      </c>
      <c r="W84" s="25">
        <v>-2575.6000000000004</v>
      </c>
      <c r="X84" s="25">
        <v>1934.9000000000015</v>
      </c>
      <c r="Y84" s="80">
        <v>1325.4000000000005</v>
      </c>
      <c r="Z84" s="80">
        <v>-1308.1000000000004</v>
      </c>
      <c r="AA84" s="80">
        <v>2861.4000000000005</v>
      </c>
      <c r="AB84" s="80">
        <v>567.5</v>
      </c>
      <c r="AC84" s="80">
        <v>-4445</v>
      </c>
      <c r="AD84" s="80">
        <v>2767.4</v>
      </c>
      <c r="AE84" s="80">
        <v>285.2</v>
      </c>
      <c r="AF84" s="80">
        <v>-1729.4</v>
      </c>
      <c r="AG84" s="80">
        <v>3802.2</v>
      </c>
      <c r="AH84" s="80">
        <v>-882.20000000000073</v>
      </c>
      <c r="AI84" s="80">
        <v>-1358.9999999999995</v>
      </c>
      <c r="AJ84" s="80">
        <v>1984.8999999999987</v>
      </c>
      <c r="AK84" s="80">
        <v>1644.7000000000007</v>
      </c>
      <c r="AL84" s="80">
        <v>-1190.9000000000001</v>
      </c>
      <c r="AM84" s="80">
        <v>-227.30000000000018</v>
      </c>
      <c r="AN84" s="80">
        <v>-770.59999999999945</v>
      </c>
      <c r="AO84" s="80">
        <v>-1178.9000000000001</v>
      </c>
      <c r="AP84" s="95">
        <v>1771.5</v>
      </c>
      <c r="AQ84" s="80">
        <v>-123.50000000000091</v>
      </c>
      <c r="AR84" s="80">
        <v>-2205.1000000000004</v>
      </c>
      <c r="AS84" s="80">
        <v>3142.7</v>
      </c>
      <c r="AT84" s="80">
        <v>-683.5</v>
      </c>
      <c r="AU84" s="80">
        <v>-1951.7000000000005</v>
      </c>
      <c r="AV84" s="80">
        <v>1005.4000000000001</v>
      </c>
      <c r="AW84" s="80">
        <v>-681.10000000000127</v>
      </c>
      <c r="AX84" s="80">
        <v>-1601.1</v>
      </c>
      <c r="AY84" s="80">
        <v>-79.399999999999636</v>
      </c>
      <c r="AZ84" s="80">
        <v>-933.79999999999927</v>
      </c>
      <c r="BA84" s="80">
        <v>-1957.1</v>
      </c>
      <c r="BB84" s="80">
        <v>-18.199999999998909</v>
      </c>
      <c r="BC84" s="80">
        <v>-152.39999999999964</v>
      </c>
      <c r="BD84" s="80">
        <v>-2690.2999999999997</v>
      </c>
      <c r="BE84" s="80">
        <v>3850.3</v>
      </c>
      <c r="BF84" s="80">
        <v>-167.79999999999927</v>
      </c>
      <c r="BG84" s="80">
        <v>-2483</v>
      </c>
    </row>
    <row r="85" spans="4:59" ht="12.95" customHeight="1" x14ac:dyDescent="0.25">
      <c r="D85" s="35"/>
      <c r="E85" s="24"/>
      <c r="F85" s="35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72"/>
      <c r="R85" s="72"/>
      <c r="S85" s="72"/>
      <c r="T85" s="72"/>
      <c r="U85" s="72"/>
      <c r="V85" s="39"/>
      <c r="W85" s="25"/>
      <c r="X85" s="25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92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</row>
    <row r="86" spans="4:59" ht="12.95" customHeight="1" x14ac:dyDescent="0.25">
      <c r="D86" s="23" t="s">
        <v>119</v>
      </c>
      <c r="E86" s="24" t="s">
        <v>120</v>
      </c>
      <c r="F86" s="23" t="s">
        <v>119</v>
      </c>
      <c r="G86" s="47">
        <v>26.5</v>
      </c>
      <c r="H86" s="47">
        <v>20.8</v>
      </c>
      <c r="I86" s="47">
        <v>105.9</v>
      </c>
      <c r="J86" s="47">
        <v>227.7</v>
      </c>
      <c r="K86" s="47">
        <v>133.6</v>
      </c>
      <c r="L86" s="47">
        <v>254.8</v>
      </c>
      <c r="M86" s="47">
        <v>254.4</v>
      </c>
      <c r="N86" s="47">
        <v>241.6</v>
      </c>
      <c r="O86" s="47">
        <v>130.4</v>
      </c>
      <c r="P86" s="47">
        <v>298.3</v>
      </c>
      <c r="Q86" s="47">
        <v>250.9</v>
      </c>
      <c r="R86" s="72">
        <v>1167.8</v>
      </c>
      <c r="S86" s="72">
        <v>22.6</v>
      </c>
      <c r="T86" s="72">
        <v>65</v>
      </c>
      <c r="U86" s="72">
        <v>200.3</v>
      </c>
      <c r="V86" s="25">
        <v>220</v>
      </c>
      <c r="W86" s="25">
        <v>365.8</v>
      </c>
      <c r="X86" s="25">
        <v>312.2</v>
      </c>
      <c r="Y86" s="80">
        <v>173.3</v>
      </c>
      <c r="Z86" s="80">
        <v>172.1</v>
      </c>
      <c r="AA86" s="80">
        <v>205</v>
      </c>
      <c r="AB86" s="80">
        <v>214.4</v>
      </c>
      <c r="AC86" s="80">
        <v>275.60000000000002</v>
      </c>
      <c r="AD86" s="80">
        <v>980.1</v>
      </c>
      <c r="AE86" s="80">
        <v>31</v>
      </c>
      <c r="AF86" s="80">
        <v>75</v>
      </c>
      <c r="AG86" s="80">
        <v>351.1</v>
      </c>
      <c r="AH86" s="80">
        <v>303.60000000000002</v>
      </c>
      <c r="AI86" s="80">
        <v>372.9</v>
      </c>
      <c r="AJ86" s="80">
        <v>280.7</v>
      </c>
      <c r="AK86" s="80">
        <v>205</v>
      </c>
      <c r="AL86" s="80">
        <v>330.5</v>
      </c>
      <c r="AM86" s="80">
        <v>372.1</v>
      </c>
      <c r="AN86" s="80">
        <v>274.2</v>
      </c>
      <c r="AO86" s="80">
        <v>341.3</v>
      </c>
      <c r="AP86" s="95">
        <v>1278.7</v>
      </c>
      <c r="AQ86" s="80">
        <v>49.9</v>
      </c>
      <c r="AR86" s="80">
        <v>47</v>
      </c>
      <c r="AS86" s="80">
        <v>146.30000000000001</v>
      </c>
      <c r="AT86" s="80">
        <v>412</v>
      </c>
      <c r="AU86" s="80">
        <v>272.60000000000002</v>
      </c>
      <c r="AV86" s="80">
        <v>368.6</v>
      </c>
      <c r="AW86" s="80">
        <v>271.3</v>
      </c>
      <c r="AX86" s="80">
        <v>255.1</v>
      </c>
      <c r="AY86" s="80">
        <v>379.7</v>
      </c>
      <c r="AZ86" s="80">
        <v>245</v>
      </c>
      <c r="BA86" s="80">
        <v>389.6</v>
      </c>
      <c r="BB86" s="80">
        <v>1268.2</v>
      </c>
      <c r="BC86" s="80">
        <v>32.700000000000003</v>
      </c>
      <c r="BD86" s="80">
        <v>129.69999999999999</v>
      </c>
      <c r="BE86" s="80">
        <v>285.10000000000002</v>
      </c>
      <c r="BF86" s="80">
        <v>726.4</v>
      </c>
      <c r="BG86" s="80">
        <v>306.7</v>
      </c>
    </row>
    <row r="87" spans="4:59" ht="12.95" customHeight="1" x14ac:dyDescent="0.25">
      <c r="D87" s="35"/>
      <c r="E87" s="35" t="s">
        <v>44</v>
      </c>
      <c r="F87" s="35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72"/>
      <c r="R87" s="72"/>
      <c r="S87" s="72"/>
      <c r="T87" s="72"/>
      <c r="U87" s="72"/>
      <c r="V87" s="39"/>
      <c r="W87" s="39"/>
      <c r="X87" s="39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92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0"/>
      <c r="BD87" s="80"/>
      <c r="BE87" s="80"/>
      <c r="BF87" s="80"/>
      <c r="BG87" s="80"/>
    </row>
    <row r="88" spans="4:59" ht="12.95" customHeight="1" x14ac:dyDescent="0.25">
      <c r="D88" s="56" t="s">
        <v>121</v>
      </c>
      <c r="E88" s="57" t="s">
        <v>122</v>
      </c>
      <c r="F88" s="56" t="s">
        <v>121</v>
      </c>
      <c r="G88" s="49">
        <v>26.5</v>
      </c>
      <c r="H88" s="49">
        <v>20.8</v>
      </c>
      <c r="I88" s="49">
        <v>68.5</v>
      </c>
      <c r="J88" s="49">
        <v>112.7</v>
      </c>
      <c r="K88" s="49">
        <v>76.2</v>
      </c>
      <c r="L88" s="49">
        <v>98.2</v>
      </c>
      <c r="M88" s="49">
        <v>200.2</v>
      </c>
      <c r="N88" s="49">
        <v>77.5</v>
      </c>
      <c r="O88" s="49">
        <v>85.5</v>
      </c>
      <c r="P88" s="49">
        <v>153.4</v>
      </c>
      <c r="Q88" s="49">
        <v>125.5</v>
      </c>
      <c r="R88" s="75">
        <v>536.5</v>
      </c>
      <c r="S88" s="75">
        <v>22.6</v>
      </c>
      <c r="T88" s="75">
        <v>46.9</v>
      </c>
      <c r="U88" s="75">
        <v>145.69999999999999</v>
      </c>
      <c r="V88" s="39">
        <v>145.9</v>
      </c>
      <c r="W88" s="39">
        <v>232</v>
      </c>
      <c r="X88" s="39">
        <v>95.8</v>
      </c>
      <c r="Y88" s="81">
        <v>78.400000000000006</v>
      </c>
      <c r="Z88" s="81">
        <v>90.3</v>
      </c>
      <c r="AA88" s="81">
        <v>96.5</v>
      </c>
      <c r="AB88" s="81">
        <v>97.9</v>
      </c>
      <c r="AC88" s="81">
        <v>180.8</v>
      </c>
      <c r="AD88" s="81">
        <v>466.4</v>
      </c>
      <c r="AE88" s="81">
        <v>31</v>
      </c>
      <c r="AF88" s="81">
        <v>69.5</v>
      </c>
      <c r="AG88" s="81">
        <v>89.3</v>
      </c>
      <c r="AH88" s="81">
        <v>105.7</v>
      </c>
      <c r="AI88" s="81">
        <v>238.6</v>
      </c>
      <c r="AJ88" s="81">
        <v>170.2</v>
      </c>
      <c r="AK88" s="81">
        <v>117.4</v>
      </c>
      <c r="AL88" s="81">
        <v>193.7</v>
      </c>
      <c r="AM88" s="81">
        <v>276.3</v>
      </c>
      <c r="AN88" s="81">
        <v>161.69999999999999</v>
      </c>
      <c r="AO88" s="81">
        <v>170.1</v>
      </c>
      <c r="AP88" s="90">
        <v>608.9</v>
      </c>
      <c r="AQ88" s="81">
        <v>49.9</v>
      </c>
      <c r="AR88" s="81">
        <v>47</v>
      </c>
      <c r="AS88" s="81">
        <v>81</v>
      </c>
      <c r="AT88" s="81">
        <v>114.7</v>
      </c>
      <c r="AU88" s="81">
        <v>128.1</v>
      </c>
      <c r="AV88" s="81">
        <v>183.4</v>
      </c>
      <c r="AW88" s="81">
        <v>130.1</v>
      </c>
      <c r="AX88" s="81">
        <v>99.6</v>
      </c>
      <c r="AY88" s="81">
        <v>143.69999999999999</v>
      </c>
      <c r="AZ88" s="81">
        <v>132.69999999999999</v>
      </c>
      <c r="BA88" s="81">
        <v>106.4</v>
      </c>
      <c r="BB88" s="81">
        <v>423.5</v>
      </c>
      <c r="BC88" s="81">
        <v>32.700000000000003</v>
      </c>
      <c r="BD88" s="81">
        <v>53.1</v>
      </c>
      <c r="BE88" s="81">
        <v>163.19999999999999</v>
      </c>
      <c r="BF88" s="81">
        <v>211.8</v>
      </c>
      <c r="BG88" s="81">
        <v>153.9</v>
      </c>
    </row>
    <row r="89" spans="4:59" ht="12.95" customHeight="1" x14ac:dyDescent="0.25">
      <c r="D89" s="56" t="s">
        <v>123</v>
      </c>
      <c r="E89" s="58" t="s">
        <v>124</v>
      </c>
      <c r="F89" s="86" t="s">
        <v>188</v>
      </c>
      <c r="G89" s="49">
        <v>0</v>
      </c>
      <c r="H89" s="49">
        <v>0</v>
      </c>
      <c r="I89" s="49">
        <v>37.4</v>
      </c>
      <c r="J89" s="49">
        <v>115</v>
      </c>
      <c r="K89" s="49">
        <v>57.4</v>
      </c>
      <c r="L89" s="49">
        <v>156.6</v>
      </c>
      <c r="M89" s="49">
        <v>54.2</v>
      </c>
      <c r="N89" s="49">
        <v>164.1</v>
      </c>
      <c r="O89" s="49">
        <v>44.9</v>
      </c>
      <c r="P89" s="49">
        <v>144.9</v>
      </c>
      <c r="Q89" s="49">
        <v>125.4</v>
      </c>
      <c r="R89" s="75">
        <v>631.29999999999995</v>
      </c>
      <c r="S89" s="75">
        <v>0</v>
      </c>
      <c r="T89" s="75">
        <v>18.100000000000001</v>
      </c>
      <c r="U89" s="75">
        <v>54.6</v>
      </c>
      <c r="V89" s="39">
        <v>74.099999999999994</v>
      </c>
      <c r="W89" s="39">
        <v>133.80000000000001</v>
      </c>
      <c r="X89" s="39">
        <v>216.4</v>
      </c>
      <c r="Y89" s="81">
        <v>94.9</v>
      </c>
      <c r="Z89" s="81">
        <v>81.8</v>
      </c>
      <c r="AA89" s="81">
        <v>108.5</v>
      </c>
      <c r="AB89" s="81">
        <v>116.5</v>
      </c>
      <c r="AC89" s="81">
        <v>94.8</v>
      </c>
      <c r="AD89" s="81">
        <v>513.70000000000005</v>
      </c>
      <c r="AE89" s="81">
        <v>0</v>
      </c>
      <c r="AF89" s="81">
        <v>5.5</v>
      </c>
      <c r="AG89" s="81">
        <v>261.8</v>
      </c>
      <c r="AH89" s="81">
        <v>197.9</v>
      </c>
      <c r="AI89" s="81">
        <v>134.30000000000001</v>
      </c>
      <c r="AJ89" s="81">
        <v>110.5</v>
      </c>
      <c r="AK89" s="81">
        <v>87.6</v>
      </c>
      <c r="AL89" s="81">
        <v>136.80000000000001</v>
      </c>
      <c r="AM89" s="81">
        <v>95.8</v>
      </c>
      <c r="AN89" s="81">
        <v>112.5</v>
      </c>
      <c r="AO89" s="81">
        <v>171.2</v>
      </c>
      <c r="AP89" s="90">
        <v>669.8</v>
      </c>
      <c r="AQ89" s="81">
        <v>0</v>
      </c>
      <c r="AR89" s="81">
        <v>0</v>
      </c>
      <c r="AS89" s="81">
        <v>65.3</v>
      </c>
      <c r="AT89" s="81">
        <v>297.3</v>
      </c>
      <c r="AU89" s="81">
        <v>144.5</v>
      </c>
      <c r="AV89" s="81">
        <v>185.2</v>
      </c>
      <c r="AW89" s="81">
        <v>141.19999999999999</v>
      </c>
      <c r="AX89" s="81">
        <v>155.5</v>
      </c>
      <c r="AY89" s="81">
        <v>236</v>
      </c>
      <c r="AZ89" s="81">
        <v>112.3</v>
      </c>
      <c r="BA89" s="81">
        <v>283.2</v>
      </c>
      <c r="BB89" s="81">
        <v>844.7</v>
      </c>
      <c r="BC89" s="81">
        <v>0</v>
      </c>
      <c r="BD89" s="81">
        <v>76.599999999999994</v>
      </c>
      <c r="BE89" s="81">
        <v>121.9</v>
      </c>
      <c r="BF89" s="81">
        <v>514.6</v>
      </c>
      <c r="BG89" s="81">
        <v>152.80000000000001</v>
      </c>
    </row>
    <row r="90" spans="4:59" ht="12.95" customHeight="1" x14ac:dyDescent="0.25">
      <c r="D90" s="56" t="s">
        <v>125</v>
      </c>
      <c r="E90" s="57" t="s">
        <v>126</v>
      </c>
      <c r="F90" s="56" t="s">
        <v>125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0</v>
      </c>
      <c r="P90" s="49">
        <v>0</v>
      </c>
      <c r="Q90" s="49">
        <v>0</v>
      </c>
      <c r="R90" s="75">
        <v>0</v>
      </c>
      <c r="S90" s="75">
        <v>0</v>
      </c>
      <c r="T90" s="75">
        <v>0</v>
      </c>
      <c r="U90" s="75">
        <v>0</v>
      </c>
      <c r="V90" s="39">
        <v>0</v>
      </c>
      <c r="W90" s="39">
        <v>0</v>
      </c>
      <c r="X90" s="39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  <c r="AD90" s="81">
        <v>0</v>
      </c>
      <c r="AE90" s="81">
        <v>0</v>
      </c>
      <c r="AF90" s="81">
        <v>0</v>
      </c>
      <c r="AG90" s="81">
        <v>0</v>
      </c>
      <c r="AH90" s="81">
        <v>0</v>
      </c>
      <c r="AI90" s="81">
        <v>0</v>
      </c>
      <c r="AJ90" s="81">
        <v>0</v>
      </c>
      <c r="AK90" s="81">
        <v>0</v>
      </c>
      <c r="AL90" s="81">
        <v>0</v>
      </c>
      <c r="AM90" s="81">
        <v>0</v>
      </c>
      <c r="AN90" s="81">
        <v>0</v>
      </c>
      <c r="AO90" s="81">
        <v>0</v>
      </c>
      <c r="AP90" s="94">
        <v>0</v>
      </c>
      <c r="AQ90" s="81">
        <v>0</v>
      </c>
      <c r="AR90" s="81">
        <v>0</v>
      </c>
      <c r="AS90" s="81">
        <v>0</v>
      </c>
      <c r="AT90" s="81">
        <v>0</v>
      </c>
      <c r="AU90" s="81">
        <v>0</v>
      </c>
      <c r="AV90" s="81">
        <v>0</v>
      </c>
      <c r="AW90" s="81">
        <v>0</v>
      </c>
      <c r="AX90" s="81">
        <v>0</v>
      </c>
      <c r="AY90" s="81">
        <v>0</v>
      </c>
      <c r="AZ90" s="81">
        <v>0</v>
      </c>
      <c r="BA90" s="81">
        <v>0</v>
      </c>
      <c r="BB90" s="81">
        <v>0</v>
      </c>
      <c r="BC90" s="81">
        <v>0</v>
      </c>
      <c r="BD90" s="81">
        <v>0</v>
      </c>
      <c r="BE90" s="81">
        <v>0</v>
      </c>
      <c r="BF90" s="81">
        <v>0</v>
      </c>
      <c r="BG90" s="81">
        <v>0</v>
      </c>
    </row>
    <row r="91" spans="4:59" ht="12.95" customHeight="1" x14ac:dyDescent="0.25">
      <c r="D91" s="58"/>
      <c r="E91" s="57"/>
      <c r="F91" s="58"/>
      <c r="G91" s="49"/>
      <c r="H91" s="49"/>
      <c r="I91" s="49"/>
      <c r="J91" s="49"/>
      <c r="K91" s="49"/>
      <c r="L91" s="49"/>
      <c r="M91" s="49"/>
      <c r="N91" s="49"/>
      <c r="O91" s="49"/>
      <c r="P91" s="49"/>
      <c r="V91" s="39"/>
      <c r="W91" s="3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81"/>
      <c r="AK91" s="81"/>
      <c r="AL91" s="81"/>
      <c r="AM91" s="81"/>
      <c r="AN91" s="81"/>
      <c r="AO91" s="81"/>
      <c r="AP91" s="92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0"/>
      <c r="BD91" s="80"/>
      <c r="BE91" s="80"/>
      <c r="BF91" s="80"/>
      <c r="BG91" s="80"/>
    </row>
    <row r="92" spans="4:59" ht="12.95" customHeight="1" x14ac:dyDescent="0.25">
      <c r="D92" s="56" t="s">
        <v>127</v>
      </c>
      <c r="E92" s="59" t="s">
        <v>128</v>
      </c>
      <c r="F92" s="56" t="s">
        <v>127</v>
      </c>
      <c r="G92" s="78">
        <f t="shared" ref="G92:U92" si="5">G13-G64</f>
        <v>-674.10000000000036</v>
      </c>
      <c r="H92" s="78">
        <f t="shared" si="5"/>
        <v>-1474.1000000000001</v>
      </c>
      <c r="I92" s="78">
        <f t="shared" si="5"/>
        <v>1107.7000000000003</v>
      </c>
      <c r="J92" s="78">
        <f t="shared" si="5"/>
        <v>-1215.4000000000001</v>
      </c>
      <c r="K92" s="78">
        <f t="shared" si="5"/>
        <v>-1688.5</v>
      </c>
      <c r="L92" s="78">
        <f t="shared" si="5"/>
        <v>8.5</v>
      </c>
      <c r="M92" s="78">
        <f t="shared" si="5"/>
        <v>-1219.9000000000001</v>
      </c>
      <c r="N92" s="78">
        <f t="shared" si="5"/>
        <v>-2016.8000000000002</v>
      </c>
      <c r="O92" s="78">
        <f t="shared" si="5"/>
        <v>-32.399999999999636</v>
      </c>
      <c r="P92" s="78">
        <f t="shared" si="5"/>
        <v>-1231</v>
      </c>
      <c r="Q92" s="78">
        <f t="shared" si="5"/>
        <v>-2809.6</v>
      </c>
      <c r="R92" s="78">
        <f t="shared" si="5"/>
        <v>-562.5</v>
      </c>
      <c r="S92" s="78">
        <f t="shared" si="5"/>
        <v>-629.69999999999982</v>
      </c>
      <c r="T92" s="78">
        <f t="shared" si="5"/>
        <v>-1408</v>
      </c>
      <c r="U92" s="78">
        <f t="shared" si="5"/>
        <v>2691.6</v>
      </c>
      <c r="V92" s="25">
        <v>1317.6999999999998</v>
      </c>
      <c r="W92" s="25">
        <v>-2940.2000000000003</v>
      </c>
      <c r="X92" s="25">
        <v>1622.7000000000016</v>
      </c>
      <c r="Y92" s="80">
        <v>1154.5</v>
      </c>
      <c r="Z92" s="80">
        <v>-1480.2000000000003</v>
      </c>
      <c r="AA92" s="80">
        <v>2686.5000000000009</v>
      </c>
      <c r="AB92" s="80">
        <v>461.40000000000009</v>
      </c>
      <c r="AC92" s="80">
        <v>-4719.2000000000007</v>
      </c>
      <c r="AD92" s="80">
        <v>2322.8000000000002</v>
      </c>
      <c r="AE92" s="80">
        <v>328.7</v>
      </c>
      <c r="AF92" s="80">
        <v>-1802.3</v>
      </c>
      <c r="AG92" s="80">
        <v>3451.1</v>
      </c>
      <c r="AH92" s="80">
        <v>-1185.8000000000011</v>
      </c>
      <c r="AI92" s="80">
        <v>-1730.7999999999993</v>
      </c>
      <c r="AJ92" s="80">
        <v>1705.4999999999991</v>
      </c>
      <c r="AK92" s="80">
        <v>1440.0000000000009</v>
      </c>
      <c r="AL92" s="80">
        <v>-1521.3000000000002</v>
      </c>
      <c r="AM92" s="80">
        <v>-597.10000000000036</v>
      </c>
      <c r="AN92" s="80">
        <v>-1044.7999999999993</v>
      </c>
      <c r="AO92" s="80">
        <v>-1485.8000000000002</v>
      </c>
      <c r="AP92" s="93">
        <v>494</v>
      </c>
      <c r="AQ92" s="80">
        <v>-173.400000000001</v>
      </c>
      <c r="AR92" s="80">
        <v>-2252.1000000000004</v>
      </c>
      <c r="AS92" s="80">
        <v>3498.3999999999996</v>
      </c>
      <c r="AT92" s="80">
        <v>-656.5</v>
      </c>
      <c r="AU92" s="80">
        <v>-2224.3000000000011</v>
      </c>
      <c r="AV92" s="80">
        <v>637.60000000000036</v>
      </c>
      <c r="AW92" s="80">
        <v>-822.40000000000146</v>
      </c>
      <c r="AX92" s="80">
        <v>-1853.4</v>
      </c>
      <c r="AY92" s="80">
        <v>-458.89999999999964</v>
      </c>
      <c r="AZ92" s="80">
        <v>-1177.7999999999993</v>
      </c>
      <c r="BA92" s="80">
        <v>-2346.6000000000004</v>
      </c>
      <c r="BB92" s="80">
        <v>-1285.2999999999984</v>
      </c>
      <c r="BC92" s="80">
        <v>-184.79999999999927</v>
      </c>
      <c r="BD92" s="80">
        <v>-2816.8999999999996</v>
      </c>
      <c r="BE92" s="80">
        <v>3565.2</v>
      </c>
      <c r="BF92" s="80">
        <v>-892.59999999999854</v>
      </c>
      <c r="BG92" s="80">
        <v>-2789.1</v>
      </c>
    </row>
    <row r="93" spans="4:59" ht="12.95" customHeight="1" x14ac:dyDescent="0.25">
      <c r="D93" s="56" t="s">
        <v>129</v>
      </c>
      <c r="E93" s="59" t="s">
        <v>130</v>
      </c>
      <c r="F93" s="56" t="s">
        <v>131</v>
      </c>
      <c r="G93" s="27"/>
      <c r="H93" s="27"/>
      <c r="I93" s="27"/>
      <c r="J93" s="27"/>
      <c r="K93" s="27"/>
      <c r="L93" s="27"/>
      <c r="M93" s="27"/>
      <c r="N93" s="27"/>
      <c r="O93" s="27"/>
      <c r="P93" s="27"/>
      <c r="V93" s="39"/>
      <c r="W93" s="3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80"/>
      <c r="AK93" s="80"/>
      <c r="AL93" s="80"/>
      <c r="AM93" s="80"/>
      <c r="AN93" s="80"/>
      <c r="AO93" s="80"/>
      <c r="AP93" s="92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</row>
    <row r="94" spans="4:59" ht="12.95" customHeight="1" x14ac:dyDescent="0.25">
      <c r="D94" s="56" t="s">
        <v>132</v>
      </c>
      <c r="E94" s="59" t="s">
        <v>133</v>
      </c>
      <c r="F94" s="56" t="s">
        <v>132</v>
      </c>
      <c r="G94" s="27"/>
      <c r="H94" s="27"/>
      <c r="I94" s="27"/>
      <c r="J94" s="27"/>
      <c r="K94" s="27"/>
      <c r="L94" s="27"/>
      <c r="M94" s="27"/>
      <c r="N94" s="27"/>
      <c r="O94" s="27"/>
      <c r="P94" s="27"/>
      <c r="V94" s="39"/>
      <c r="W94" s="39"/>
      <c r="Y94" s="79"/>
      <c r="Z94" s="79"/>
      <c r="AA94" s="79"/>
      <c r="AB94" s="79"/>
      <c r="AC94" s="79"/>
      <c r="AD94" s="84"/>
      <c r="AE94" s="84"/>
      <c r="AF94" s="84"/>
      <c r="AG94" s="84"/>
      <c r="AH94" s="84"/>
      <c r="AI94" s="84"/>
      <c r="AJ94" s="80"/>
      <c r="AK94" s="80"/>
      <c r="AL94" s="80"/>
      <c r="AM94" s="80"/>
      <c r="AN94" s="80"/>
      <c r="AO94" s="80"/>
      <c r="AP94" s="92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</row>
    <row r="95" spans="4:59" ht="12.95" customHeight="1" x14ac:dyDescent="0.25">
      <c r="D95" s="59"/>
      <c r="E95" s="59"/>
      <c r="F95" s="59"/>
      <c r="G95" s="27"/>
      <c r="H95" s="27"/>
      <c r="I95" s="27"/>
      <c r="J95" s="27"/>
      <c r="K95" s="27"/>
      <c r="L95" s="27"/>
      <c r="M95" s="27"/>
      <c r="N95" s="27"/>
      <c r="O95" s="27"/>
      <c r="P95" s="27"/>
      <c r="V95" s="39"/>
      <c r="W95" s="3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80"/>
      <c r="AK95" s="80"/>
      <c r="AL95" s="80"/>
      <c r="AM95" s="80"/>
      <c r="AN95" s="80"/>
      <c r="AO95" s="80"/>
      <c r="AP95" s="92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</row>
    <row r="96" spans="4:59" ht="12.95" customHeight="1" x14ac:dyDescent="0.25">
      <c r="D96" s="60"/>
      <c r="E96" s="61" t="s">
        <v>134</v>
      </c>
      <c r="F96" s="56" t="s">
        <v>135</v>
      </c>
      <c r="G96" s="47">
        <v>674.1</v>
      </c>
      <c r="H96" s="47">
        <v>1474.1</v>
      </c>
      <c r="I96" s="47">
        <v>1107.7</v>
      </c>
      <c r="J96" s="26">
        <v>1215.4000000000001</v>
      </c>
      <c r="K96" s="26">
        <v>1688.5</v>
      </c>
      <c r="L96" s="26">
        <v>8.5</v>
      </c>
      <c r="M96" s="26">
        <v>1219.9000000000001</v>
      </c>
      <c r="N96" s="26">
        <v>2016.8</v>
      </c>
      <c r="O96" s="26">
        <v>32.4</v>
      </c>
      <c r="P96" s="26">
        <v>1231</v>
      </c>
      <c r="Q96" s="26">
        <f>Q98+Q106</f>
        <v>2809.6</v>
      </c>
      <c r="R96" s="26">
        <v>562.5</v>
      </c>
      <c r="S96" s="26">
        <v>629.70000000000005</v>
      </c>
      <c r="T96" s="26">
        <v>1408</v>
      </c>
      <c r="U96" s="26">
        <v>2691.6</v>
      </c>
      <c r="V96" s="25">
        <v>-1317.6999999999998</v>
      </c>
      <c r="W96" s="25">
        <v>2940.2000000000003</v>
      </c>
      <c r="X96" s="25">
        <v>-1622.6999999999998</v>
      </c>
      <c r="Y96" s="80">
        <v>-1154.5</v>
      </c>
      <c r="Z96" s="80">
        <v>1480.1999999999998</v>
      </c>
      <c r="AA96" s="80">
        <v>-2686.5</v>
      </c>
      <c r="AB96" s="80">
        <v>-461.4</v>
      </c>
      <c r="AC96" s="80">
        <v>4719.2000000000007</v>
      </c>
      <c r="AD96" s="80">
        <v>-2322.8000000000002</v>
      </c>
      <c r="AE96" s="80">
        <v>-328.7</v>
      </c>
      <c r="AF96" s="80">
        <v>1802.3</v>
      </c>
      <c r="AG96" s="80">
        <v>-3451.1</v>
      </c>
      <c r="AH96" s="80">
        <v>1185.8</v>
      </c>
      <c r="AI96" s="80">
        <v>1730.8</v>
      </c>
      <c r="AJ96" s="80">
        <v>-1705.5</v>
      </c>
      <c r="AK96" s="80">
        <v>-1440</v>
      </c>
      <c r="AL96" s="80">
        <v>1521.3</v>
      </c>
      <c r="AM96" s="80">
        <v>597.09999999999991</v>
      </c>
      <c r="AN96" s="80">
        <v>1044.8</v>
      </c>
      <c r="AO96" s="80">
        <v>1485.8</v>
      </c>
      <c r="AP96" s="93">
        <v>-494</v>
      </c>
      <c r="AQ96" s="80">
        <v>173.4</v>
      </c>
      <c r="AR96" s="80">
        <v>2252.1</v>
      </c>
      <c r="AS96" s="80">
        <v>-3498.3999999999996</v>
      </c>
      <c r="AT96" s="80">
        <v>656.5</v>
      </c>
      <c r="AU96" s="80">
        <v>2224.3000000000002</v>
      </c>
      <c r="AV96" s="80">
        <v>-637.6</v>
      </c>
      <c r="AW96" s="80">
        <v>822.4</v>
      </c>
      <c r="AX96" s="80">
        <v>1853.4</v>
      </c>
      <c r="AY96" s="80">
        <v>458.90000000000003</v>
      </c>
      <c r="AZ96" s="80">
        <v>1177.7999999999997</v>
      </c>
      <c r="BA96" s="80">
        <v>2346.6</v>
      </c>
      <c r="BB96" s="80">
        <v>1285.3</v>
      </c>
      <c r="BC96" s="80">
        <v>184.79999999999998</v>
      </c>
      <c r="BD96" s="80">
        <v>2816.9</v>
      </c>
      <c r="BE96" s="80">
        <v>-3565.2000000000003</v>
      </c>
      <c r="BF96" s="80">
        <v>892.59999999999991</v>
      </c>
      <c r="BG96" s="80">
        <v>2789.1</v>
      </c>
    </row>
    <row r="97" spans="4:59" ht="12.95" customHeight="1" x14ac:dyDescent="0.25">
      <c r="D97" s="62"/>
      <c r="E97" s="61"/>
      <c r="F97" s="62"/>
      <c r="G97" s="47"/>
      <c r="H97" s="47"/>
      <c r="I97" s="47"/>
      <c r="J97" s="26"/>
      <c r="K97" s="26"/>
      <c r="L97" s="26"/>
      <c r="M97" s="26"/>
      <c r="N97" s="26"/>
      <c r="O97" s="26"/>
      <c r="P97" s="26"/>
      <c r="Q97" s="26"/>
      <c r="R97" s="76"/>
      <c r="S97" s="76"/>
      <c r="T97" s="76"/>
      <c r="U97" s="76"/>
      <c r="V97" s="25"/>
      <c r="W97" s="25"/>
      <c r="X97" s="25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92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</row>
    <row r="98" spans="4:59" ht="12.95" customHeight="1" x14ac:dyDescent="0.25">
      <c r="D98" s="62"/>
      <c r="E98" s="61" t="s">
        <v>136</v>
      </c>
      <c r="F98" s="56" t="s">
        <v>137</v>
      </c>
      <c r="G98" s="47">
        <v>-57.5</v>
      </c>
      <c r="H98" s="47">
        <v>1346.2</v>
      </c>
      <c r="I98" s="47">
        <v>-117.4</v>
      </c>
      <c r="J98" s="26">
        <v>423.5</v>
      </c>
      <c r="K98" s="26">
        <v>657.6</v>
      </c>
      <c r="L98" s="26">
        <v>577.9</v>
      </c>
      <c r="M98" s="26">
        <v>604.1</v>
      </c>
      <c r="N98" s="26">
        <v>-45.7</v>
      </c>
      <c r="O98" s="26">
        <v>546.29999999999995</v>
      </c>
      <c r="P98" s="26">
        <v>578.79999999999995</v>
      </c>
      <c r="Q98" s="26">
        <f>Q100+Q104+Q102</f>
        <v>560.6</v>
      </c>
      <c r="R98" s="26">
        <v>-184.4</v>
      </c>
      <c r="S98" s="26">
        <v>-4.8</v>
      </c>
      <c r="T98" s="26">
        <v>53.6</v>
      </c>
      <c r="U98" s="26">
        <v>-144.19999999999999</v>
      </c>
      <c r="V98" s="25">
        <v>1013.8000000000001</v>
      </c>
      <c r="W98" s="25">
        <v>-15.2</v>
      </c>
      <c r="X98" s="25">
        <v>-88.6</v>
      </c>
      <c r="Y98" s="80">
        <v>-132.6</v>
      </c>
      <c r="Z98" s="80">
        <v>-47.9</v>
      </c>
      <c r="AA98" s="80">
        <v>-86.1</v>
      </c>
      <c r="AB98" s="80">
        <v>-108.4</v>
      </c>
      <c r="AC98" s="80">
        <v>-144.4</v>
      </c>
      <c r="AD98" s="80">
        <v>279.5</v>
      </c>
      <c r="AE98" s="80">
        <v>0.9</v>
      </c>
      <c r="AF98" s="80">
        <v>-54.5</v>
      </c>
      <c r="AG98" s="80">
        <v>-56.6</v>
      </c>
      <c r="AH98" s="80">
        <v>-131.69999999999999</v>
      </c>
      <c r="AI98" s="80">
        <v>-170.3</v>
      </c>
      <c r="AJ98" s="80">
        <v>363.1</v>
      </c>
      <c r="AK98" s="80">
        <v>-109.5</v>
      </c>
      <c r="AL98" s="80">
        <v>-52.5</v>
      </c>
      <c r="AM98" s="80">
        <v>-25.2</v>
      </c>
      <c r="AN98" s="80">
        <v>-145.4</v>
      </c>
      <c r="AO98" s="80">
        <v>-182</v>
      </c>
      <c r="AP98" s="92">
        <v>255.6</v>
      </c>
      <c r="AQ98" s="80">
        <v>-56.9</v>
      </c>
      <c r="AR98" s="80">
        <v>497.5</v>
      </c>
      <c r="AS98" s="80">
        <v>1028</v>
      </c>
      <c r="AT98" s="80">
        <v>-311.8</v>
      </c>
      <c r="AU98" s="80">
        <v>-15.1</v>
      </c>
      <c r="AV98" s="80">
        <v>-105.6</v>
      </c>
      <c r="AW98" s="80">
        <v>-1.5</v>
      </c>
      <c r="AX98" s="80">
        <v>1431</v>
      </c>
      <c r="AY98" s="80">
        <v>-148.69999999999999</v>
      </c>
      <c r="AZ98" s="80">
        <v>4827.7</v>
      </c>
      <c r="BA98" s="80">
        <v>-59.1</v>
      </c>
      <c r="BB98" s="80">
        <v>-140.4</v>
      </c>
      <c r="BC98" s="80">
        <v>-56.9</v>
      </c>
      <c r="BD98" s="80">
        <v>980.6</v>
      </c>
      <c r="BE98" s="80">
        <v>496.1</v>
      </c>
      <c r="BF98" s="80">
        <v>-35.200000000000003</v>
      </c>
      <c r="BG98" s="80">
        <v>-89.6</v>
      </c>
    </row>
    <row r="99" spans="4:59" ht="12.95" customHeight="1" x14ac:dyDescent="0.25">
      <c r="D99" s="62"/>
      <c r="E99" s="63"/>
      <c r="F99" s="62"/>
      <c r="G99" s="48"/>
      <c r="H99" s="27"/>
      <c r="I99" s="27"/>
      <c r="J99" s="50"/>
      <c r="K99" s="50"/>
      <c r="L99" s="50"/>
      <c r="M99" s="50"/>
      <c r="N99" s="50"/>
      <c r="O99" s="50"/>
      <c r="P99" s="50"/>
      <c r="R99" s="77"/>
      <c r="S99" s="77"/>
      <c r="T99" s="77"/>
      <c r="U99" s="77"/>
      <c r="V99" s="39"/>
      <c r="W99" s="39"/>
      <c r="X99" s="39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92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0"/>
      <c r="BD99" s="80"/>
      <c r="BE99" s="80"/>
      <c r="BF99" s="80"/>
      <c r="BG99" s="80"/>
    </row>
    <row r="100" spans="4:59" x14ac:dyDescent="0.25">
      <c r="D100" s="62"/>
      <c r="E100" s="63" t="s">
        <v>138</v>
      </c>
      <c r="F100" s="56" t="s">
        <v>139</v>
      </c>
      <c r="G100" s="49">
        <v>0</v>
      </c>
      <c r="H100" s="49">
        <v>0</v>
      </c>
      <c r="I100" s="49">
        <v>0</v>
      </c>
      <c r="J100" s="40">
        <v>10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1.9</v>
      </c>
      <c r="S100" s="40">
        <v>0</v>
      </c>
      <c r="T100" s="40">
        <v>0</v>
      </c>
      <c r="U100" s="40">
        <v>0</v>
      </c>
      <c r="V100" s="39">
        <v>1165.7</v>
      </c>
      <c r="W100" s="39">
        <v>0</v>
      </c>
      <c r="X100" s="39">
        <v>0</v>
      </c>
      <c r="Y100" s="81">
        <v>0</v>
      </c>
      <c r="Z100" s="81">
        <v>0</v>
      </c>
      <c r="AA100" s="81">
        <v>0</v>
      </c>
      <c r="AB100" s="81">
        <v>0</v>
      </c>
      <c r="AC100" s="81">
        <v>23.3</v>
      </c>
      <c r="AD100" s="81">
        <v>431.3</v>
      </c>
      <c r="AE100" s="81">
        <v>5.7</v>
      </c>
      <c r="AF100" s="81">
        <v>0</v>
      </c>
      <c r="AG100" s="81">
        <v>0</v>
      </c>
      <c r="AH100" s="81">
        <v>0</v>
      </c>
      <c r="AI100" s="81">
        <v>0</v>
      </c>
      <c r="AJ100" s="81">
        <v>402</v>
      </c>
      <c r="AK100" s="81">
        <v>5.5</v>
      </c>
      <c r="AL100" s="81">
        <v>0</v>
      </c>
      <c r="AM100" s="81">
        <v>63</v>
      </c>
      <c r="AN100" s="81">
        <v>0</v>
      </c>
      <c r="AO100" s="81">
        <v>0</v>
      </c>
      <c r="AP100" s="90">
        <v>404.4</v>
      </c>
      <c r="AQ100" s="81">
        <v>0</v>
      </c>
      <c r="AR100" s="81">
        <v>500.1</v>
      </c>
      <c r="AS100" s="81">
        <v>0</v>
      </c>
      <c r="AT100" s="81">
        <v>2205.5</v>
      </c>
      <c r="AU100" s="81">
        <v>0</v>
      </c>
      <c r="AV100" s="81">
        <v>0</v>
      </c>
      <c r="AW100" s="81">
        <v>101.3</v>
      </c>
      <c r="AX100" s="81">
        <v>21.3</v>
      </c>
      <c r="AY100" s="81">
        <v>0</v>
      </c>
      <c r="AZ100" s="81">
        <v>5073.8999999999996</v>
      </c>
      <c r="BA100" s="81">
        <v>0</v>
      </c>
      <c r="BB100" s="81">
        <v>0</v>
      </c>
      <c r="BC100" s="81">
        <v>0</v>
      </c>
      <c r="BD100" s="81">
        <v>0</v>
      </c>
      <c r="BE100" s="81">
        <v>669.1</v>
      </c>
      <c r="BF100" s="81">
        <v>133.30000000000001</v>
      </c>
      <c r="BG100" s="81">
        <v>0</v>
      </c>
    </row>
    <row r="101" spans="4:59" ht="12.95" customHeight="1" x14ac:dyDescent="0.25">
      <c r="D101" s="62"/>
      <c r="E101" s="63"/>
      <c r="F101" s="62"/>
      <c r="G101" s="49"/>
      <c r="H101" s="49"/>
      <c r="I101" s="49"/>
      <c r="J101" s="50"/>
      <c r="K101" s="50"/>
      <c r="L101" s="50"/>
      <c r="M101" s="50"/>
      <c r="N101" s="50"/>
      <c r="O101" s="50"/>
      <c r="P101" s="50"/>
      <c r="Q101" s="40"/>
      <c r="R101" s="40"/>
      <c r="S101" s="40"/>
      <c r="T101" s="40"/>
      <c r="U101" s="40"/>
      <c r="V101" s="39"/>
      <c r="W101" s="3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81"/>
      <c r="AK101" s="81"/>
      <c r="AL101" s="81"/>
      <c r="AM101" s="81"/>
      <c r="AN101" s="81"/>
      <c r="AO101" s="81"/>
      <c r="AP101" s="92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</row>
    <row r="102" spans="4:59" ht="27.75" customHeight="1" x14ac:dyDescent="0.25">
      <c r="D102" s="62"/>
      <c r="E102" s="64" t="s">
        <v>140</v>
      </c>
      <c r="F102" s="56" t="s">
        <v>141</v>
      </c>
      <c r="G102" s="51" t="s">
        <v>142</v>
      </c>
      <c r="H102" s="51">
        <v>1348</v>
      </c>
      <c r="I102" s="49">
        <v>0</v>
      </c>
      <c r="J102" s="51">
        <v>634.70000000000005</v>
      </c>
      <c r="K102" s="51">
        <v>672.8</v>
      </c>
      <c r="L102" s="51">
        <v>676.4</v>
      </c>
      <c r="M102" s="51">
        <v>676.3</v>
      </c>
      <c r="N102" s="51">
        <v>0</v>
      </c>
      <c r="O102" s="51">
        <v>677.1</v>
      </c>
      <c r="P102" s="51">
        <v>677.9</v>
      </c>
      <c r="Q102" s="40">
        <v>677.4</v>
      </c>
      <c r="R102" s="40">
        <v>0</v>
      </c>
      <c r="S102" s="40">
        <v>0</v>
      </c>
      <c r="T102" s="40">
        <v>0</v>
      </c>
      <c r="U102" s="40">
        <v>0</v>
      </c>
      <c r="V102" s="39">
        <v>0</v>
      </c>
      <c r="W102" s="39">
        <v>0</v>
      </c>
      <c r="X102" s="39">
        <v>0</v>
      </c>
      <c r="Y102" s="81">
        <v>0</v>
      </c>
      <c r="Z102" s="81">
        <v>0</v>
      </c>
      <c r="AA102" s="81">
        <v>0</v>
      </c>
      <c r="AB102" s="81">
        <v>0</v>
      </c>
      <c r="AC102" s="81">
        <v>0</v>
      </c>
      <c r="AD102" s="81">
        <v>0</v>
      </c>
      <c r="AE102" s="81">
        <v>0</v>
      </c>
      <c r="AF102" s="81">
        <v>0</v>
      </c>
      <c r="AG102" s="81">
        <v>0</v>
      </c>
      <c r="AH102" s="81">
        <v>0</v>
      </c>
      <c r="AI102" s="81">
        <v>0</v>
      </c>
      <c r="AJ102" s="81">
        <v>0</v>
      </c>
      <c r="AK102" s="81">
        <v>0</v>
      </c>
      <c r="AL102" s="81">
        <v>0</v>
      </c>
      <c r="AM102" s="81">
        <v>0</v>
      </c>
      <c r="AN102" s="81">
        <v>0</v>
      </c>
      <c r="AO102" s="81">
        <v>0</v>
      </c>
      <c r="AP102" s="94">
        <v>0</v>
      </c>
      <c r="AQ102" s="81">
        <v>0</v>
      </c>
      <c r="AR102" s="81">
        <v>0</v>
      </c>
      <c r="AS102" s="81">
        <v>1083.4000000000001</v>
      </c>
      <c r="AT102" s="81">
        <v>0</v>
      </c>
      <c r="AU102" s="81">
        <v>0</v>
      </c>
      <c r="AV102" s="81">
        <v>0</v>
      </c>
      <c r="AW102" s="81">
        <v>0</v>
      </c>
      <c r="AX102" s="81">
        <v>1412.2</v>
      </c>
      <c r="AY102" s="81">
        <v>0</v>
      </c>
      <c r="AZ102" s="81">
        <v>0</v>
      </c>
      <c r="BA102" s="81">
        <v>0</v>
      </c>
      <c r="BB102" s="81">
        <v>0</v>
      </c>
      <c r="BC102" s="81">
        <v>0</v>
      </c>
      <c r="BD102" s="81">
        <v>1015.8</v>
      </c>
      <c r="BE102" s="81">
        <v>0</v>
      </c>
      <c r="BF102" s="81">
        <v>0</v>
      </c>
      <c r="BG102" s="81">
        <v>0</v>
      </c>
    </row>
    <row r="103" spans="4:59" ht="12.95" customHeight="1" x14ac:dyDescent="0.25">
      <c r="D103" s="62"/>
      <c r="E103" s="63"/>
      <c r="F103" s="62"/>
      <c r="G103" s="51"/>
      <c r="H103" s="51"/>
      <c r="I103" s="49"/>
      <c r="J103" s="50"/>
      <c r="K103" s="50"/>
      <c r="L103" s="50"/>
      <c r="M103" s="50"/>
      <c r="N103" s="50"/>
      <c r="O103" s="50"/>
      <c r="P103" s="50"/>
      <c r="Q103" s="40"/>
      <c r="R103" s="40"/>
      <c r="S103" s="40"/>
      <c r="T103" s="40"/>
      <c r="U103" s="40"/>
      <c r="V103" s="39"/>
      <c r="W103" s="39"/>
      <c r="X103" s="39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92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0"/>
      <c r="BD103" s="80"/>
      <c r="BE103" s="80"/>
      <c r="BF103" s="80"/>
      <c r="BG103" s="80"/>
    </row>
    <row r="104" spans="4:59" x14ac:dyDescent="0.25">
      <c r="D104" s="62"/>
      <c r="E104" s="63" t="s">
        <v>143</v>
      </c>
      <c r="F104" s="56" t="s">
        <v>151</v>
      </c>
      <c r="G104" s="49">
        <v>-57.5</v>
      </c>
      <c r="H104" s="49">
        <v>-1.8</v>
      </c>
      <c r="I104" s="49">
        <v>-117.4</v>
      </c>
      <c r="J104" s="49">
        <v>-221.2</v>
      </c>
      <c r="K104" s="49">
        <v>-15.2</v>
      </c>
      <c r="L104" s="49">
        <v>-98.5</v>
      </c>
      <c r="M104" s="49">
        <v>-72.2</v>
      </c>
      <c r="N104" s="49">
        <v>-45.7</v>
      </c>
      <c r="O104" s="49">
        <v>-130.80000000000001</v>
      </c>
      <c r="P104" s="49">
        <v>-99.1</v>
      </c>
      <c r="Q104" s="40">
        <v>-116.8</v>
      </c>
      <c r="R104" s="40">
        <v>-186.3</v>
      </c>
      <c r="S104" s="40">
        <v>-4.8</v>
      </c>
      <c r="T104" s="40">
        <v>53.6</v>
      </c>
      <c r="U104" s="40">
        <v>-144.19999999999999</v>
      </c>
      <c r="V104" s="39">
        <v>-151.9</v>
      </c>
      <c r="W104" s="39">
        <v>-15.2</v>
      </c>
      <c r="X104" s="39">
        <v>-88.6</v>
      </c>
      <c r="Y104" s="81">
        <v>-132.6</v>
      </c>
      <c r="Z104" s="81">
        <v>-47.9</v>
      </c>
      <c r="AA104" s="81">
        <v>-86.1</v>
      </c>
      <c r="AB104" s="81">
        <v>-108.4</v>
      </c>
      <c r="AC104" s="81">
        <v>-167.7</v>
      </c>
      <c r="AD104" s="81">
        <v>-151.80000000000001</v>
      </c>
      <c r="AE104" s="81">
        <v>-4.8</v>
      </c>
      <c r="AF104" s="81">
        <v>-54.5</v>
      </c>
      <c r="AG104" s="81">
        <v>-56.6</v>
      </c>
      <c r="AH104" s="81">
        <v>-131.69999999999999</v>
      </c>
      <c r="AI104" s="81">
        <v>-170.3</v>
      </c>
      <c r="AJ104" s="81">
        <v>-38.9</v>
      </c>
      <c r="AK104" s="81">
        <v>-115</v>
      </c>
      <c r="AL104" s="81">
        <v>-52.5</v>
      </c>
      <c r="AM104" s="81">
        <v>-88.2</v>
      </c>
      <c r="AN104" s="81">
        <v>-145.4</v>
      </c>
      <c r="AO104" s="81">
        <v>-182</v>
      </c>
      <c r="AP104" s="92">
        <v>-148.80000000000001</v>
      </c>
      <c r="AQ104" s="81">
        <v>-56.9</v>
      </c>
      <c r="AR104" s="81">
        <v>-2.6</v>
      </c>
      <c r="AS104" s="81">
        <v>-55.4</v>
      </c>
      <c r="AT104" s="81">
        <v>-2517.3000000000002</v>
      </c>
      <c r="AU104" s="81">
        <v>-15.1</v>
      </c>
      <c r="AV104" s="81">
        <v>-105.6</v>
      </c>
      <c r="AW104" s="81">
        <v>-102.8</v>
      </c>
      <c r="AX104" s="81">
        <v>-2.5</v>
      </c>
      <c r="AY104" s="81">
        <v>-148.69999999999999</v>
      </c>
      <c r="AZ104" s="81">
        <v>-246.2</v>
      </c>
      <c r="BA104" s="81">
        <v>-59.1</v>
      </c>
      <c r="BB104" s="81">
        <v>-140.4</v>
      </c>
      <c r="BC104" s="80">
        <v>-56.9</v>
      </c>
      <c r="BD104" s="80">
        <v>-35.200000000000003</v>
      </c>
      <c r="BE104" s="80">
        <v>-173</v>
      </c>
      <c r="BF104" s="80">
        <v>-168.5</v>
      </c>
      <c r="BG104" s="80">
        <v>-89.6</v>
      </c>
    </row>
    <row r="105" spans="4:59" ht="12.95" customHeight="1" x14ac:dyDescent="0.25">
      <c r="D105" s="62"/>
      <c r="E105" s="63"/>
      <c r="F105" s="62"/>
      <c r="G105" s="48"/>
      <c r="H105" s="27"/>
      <c r="I105" s="50"/>
      <c r="J105" s="50"/>
      <c r="K105" s="50"/>
      <c r="L105" s="50"/>
      <c r="M105" s="50"/>
      <c r="N105" s="50"/>
      <c r="O105" s="50"/>
      <c r="P105" s="50"/>
      <c r="R105" s="77"/>
      <c r="S105" s="77"/>
      <c r="T105" s="77"/>
      <c r="U105" s="77"/>
      <c r="V105" s="39"/>
      <c r="W105" s="39"/>
      <c r="X105" s="39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92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0"/>
      <c r="BD105" s="80"/>
      <c r="BE105" s="80"/>
      <c r="BF105" s="80"/>
      <c r="BG105" s="80"/>
    </row>
    <row r="106" spans="4:59" ht="12.95" customHeight="1" x14ac:dyDescent="0.25">
      <c r="D106" s="62"/>
      <c r="E106" s="61" t="s">
        <v>144</v>
      </c>
      <c r="F106" s="56" t="s">
        <v>145</v>
      </c>
      <c r="G106" s="47">
        <v>731.6</v>
      </c>
      <c r="H106" s="47">
        <v>127.9</v>
      </c>
      <c r="I106" s="47">
        <v>-990.3</v>
      </c>
      <c r="J106" s="26">
        <v>791.9</v>
      </c>
      <c r="K106" s="26">
        <v>1030.9000000000001</v>
      </c>
      <c r="L106" s="26">
        <v>-586.4</v>
      </c>
      <c r="M106" s="26">
        <v>615.79999999999995</v>
      </c>
      <c r="N106" s="26">
        <v>2062.5</v>
      </c>
      <c r="O106" s="26">
        <v>-513.9</v>
      </c>
      <c r="P106" s="26">
        <v>652.20000000000005</v>
      </c>
      <c r="Q106" s="26">
        <v>2249</v>
      </c>
      <c r="R106" s="26">
        <v>746.9</v>
      </c>
      <c r="S106" s="26">
        <v>634.5</v>
      </c>
      <c r="T106" s="26">
        <v>1461.6</v>
      </c>
      <c r="U106" s="26">
        <v>-2547.4</v>
      </c>
      <c r="V106" s="25">
        <v>-2331.5</v>
      </c>
      <c r="W106" s="25">
        <v>2955.4</v>
      </c>
      <c r="X106" s="25">
        <v>-1534.1</v>
      </c>
      <c r="Y106" s="80">
        <v>-1021.9</v>
      </c>
      <c r="Z106" s="80">
        <v>1528.1</v>
      </c>
      <c r="AA106" s="80">
        <v>-2600.4</v>
      </c>
      <c r="AB106" s="80">
        <v>-353</v>
      </c>
      <c r="AC106" s="80">
        <v>4863.6000000000004</v>
      </c>
      <c r="AD106" s="80">
        <v>-2602.3000000000002</v>
      </c>
      <c r="AE106" s="80">
        <v>-329.6</v>
      </c>
      <c r="AF106" s="80">
        <v>1856.8</v>
      </c>
      <c r="AG106" s="80">
        <v>-3394.5</v>
      </c>
      <c r="AH106" s="80">
        <v>1317.5</v>
      </c>
      <c r="AI106" s="80">
        <v>1901.1</v>
      </c>
      <c r="AJ106" s="80">
        <v>-2068.6</v>
      </c>
      <c r="AK106" s="80">
        <v>-1330.5</v>
      </c>
      <c r="AL106" s="80">
        <v>1573.8</v>
      </c>
      <c r="AM106" s="80">
        <v>622.29999999999995</v>
      </c>
      <c r="AN106" s="80">
        <v>1190.2</v>
      </c>
      <c r="AO106" s="80">
        <v>1667.8</v>
      </c>
      <c r="AP106" s="92">
        <v>-749.6</v>
      </c>
      <c r="AQ106" s="80">
        <v>230.3</v>
      </c>
      <c r="AR106" s="80">
        <v>1754.6</v>
      </c>
      <c r="AS106" s="80">
        <v>-4526.3999999999996</v>
      </c>
      <c r="AT106" s="80">
        <v>968.3</v>
      </c>
      <c r="AU106" s="80">
        <v>2239.4</v>
      </c>
      <c r="AV106" s="80">
        <v>-532</v>
      </c>
      <c r="AW106" s="80">
        <v>823.9</v>
      </c>
      <c r="AX106" s="80">
        <v>422.4</v>
      </c>
      <c r="AY106" s="80">
        <v>607.6</v>
      </c>
      <c r="AZ106" s="80">
        <v>-3649.9</v>
      </c>
      <c r="BA106" s="80">
        <v>2405.6999999999998</v>
      </c>
      <c r="BB106" s="80">
        <v>1425.7</v>
      </c>
      <c r="BC106" s="80">
        <v>241.7</v>
      </c>
      <c r="BD106" s="80">
        <v>1836.3</v>
      </c>
      <c r="BE106" s="80">
        <v>-4061.3</v>
      </c>
      <c r="BF106" s="80">
        <v>927.8</v>
      </c>
      <c r="BG106" s="80">
        <v>2878.7</v>
      </c>
    </row>
    <row r="107" spans="4:59" ht="12.95" customHeight="1" x14ac:dyDescent="0.25">
      <c r="D107" s="62"/>
      <c r="E107" s="63" t="s">
        <v>146</v>
      </c>
      <c r="F107" s="65"/>
      <c r="G107" s="52"/>
      <c r="H107" s="27"/>
      <c r="I107" s="27"/>
      <c r="J107" s="50"/>
      <c r="K107" s="50"/>
      <c r="L107" s="50"/>
      <c r="M107" s="50"/>
      <c r="N107" s="50"/>
      <c r="O107" s="50"/>
      <c r="P107" s="50"/>
      <c r="R107" s="77"/>
      <c r="S107" s="77"/>
      <c r="T107" s="77"/>
      <c r="U107" s="77"/>
      <c r="V107" s="39"/>
      <c r="W107" s="39"/>
      <c r="X107" s="39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92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0"/>
      <c r="BD107" s="80"/>
      <c r="BE107" s="80"/>
      <c r="BF107" s="80"/>
      <c r="BG107" s="80"/>
    </row>
    <row r="108" spans="4:59" x14ac:dyDescent="0.25">
      <c r="D108" s="62"/>
      <c r="E108" s="63" t="s">
        <v>147</v>
      </c>
      <c r="F108" s="56" t="s">
        <v>148</v>
      </c>
      <c r="G108" s="53">
        <v>114.7</v>
      </c>
      <c r="H108" s="49">
        <v>997.7</v>
      </c>
      <c r="I108" s="49">
        <v>2199.1999999999998</v>
      </c>
      <c r="J108" s="50">
        <v>1789.5</v>
      </c>
      <c r="K108" s="40">
        <v>0</v>
      </c>
      <c r="L108" s="40">
        <v>1993.5</v>
      </c>
      <c r="M108" s="40">
        <v>544.79999999999995</v>
      </c>
      <c r="N108" s="40">
        <v>2099.5</v>
      </c>
      <c r="O108" s="40">
        <v>1622.5</v>
      </c>
      <c r="P108" s="40">
        <v>0</v>
      </c>
      <c r="Q108" s="40">
        <v>997.7</v>
      </c>
      <c r="R108" s="40">
        <v>995</v>
      </c>
      <c r="S108" s="40">
        <v>0</v>
      </c>
      <c r="T108" s="40">
        <v>0</v>
      </c>
      <c r="U108" s="40">
        <v>2995.6</v>
      </c>
      <c r="V108" s="39">
        <v>0</v>
      </c>
      <c r="W108" s="39">
        <v>1096.9000000000001</v>
      </c>
      <c r="X108" s="39">
        <v>0</v>
      </c>
      <c r="Y108" s="81">
        <v>0</v>
      </c>
      <c r="Z108" s="81">
        <v>0</v>
      </c>
      <c r="AA108" s="81">
        <v>0</v>
      </c>
      <c r="AB108" s="81">
        <v>0</v>
      </c>
      <c r="AC108" s="81">
        <v>0</v>
      </c>
      <c r="AD108" s="81">
        <v>1500</v>
      </c>
      <c r="AE108" s="81">
        <v>0</v>
      </c>
      <c r="AF108" s="81">
        <v>0</v>
      </c>
      <c r="AG108" s="81">
        <v>0</v>
      </c>
      <c r="AH108" s="81">
        <v>0</v>
      </c>
      <c r="AI108" s="81">
        <v>998.3</v>
      </c>
      <c r="AJ108" s="81">
        <v>498.8</v>
      </c>
      <c r="AK108" s="81">
        <v>746.4</v>
      </c>
      <c r="AL108" s="81">
        <v>1484</v>
      </c>
      <c r="AM108" s="81">
        <v>998.3</v>
      </c>
      <c r="AN108" s="81">
        <v>1995.6</v>
      </c>
      <c r="AO108" s="81">
        <v>2993.4</v>
      </c>
      <c r="AP108" s="94">
        <v>0</v>
      </c>
      <c r="AQ108" s="81">
        <v>0</v>
      </c>
      <c r="AR108" s="81">
        <v>990.7</v>
      </c>
      <c r="AS108" s="81">
        <v>1500</v>
      </c>
      <c r="AT108" s="81">
        <v>675</v>
      </c>
      <c r="AU108" s="81">
        <v>0</v>
      </c>
      <c r="AV108" s="81">
        <v>647.6</v>
      </c>
      <c r="AW108" s="81">
        <v>1496.6</v>
      </c>
      <c r="AX108" s="81">
        <v>1549.5</v>
      </c>
      <c r="AY108" s="81">
        <v>631.4</v>
      </c>
      <c r="AZ108" s="81">
        <v>474.6</v>
      </c>
      <c r="BA108" s="81">
        <v>91.1</v>
      </c>
      <c r="BB108" s="81">
        <v>0</v>
      </c>
      <c r="BC108" s="81">
        <v>0</v>
      </c>
      <c r="BD108" s="81">
        <v>2692.3</v>
      </c>
      <c r="BE108" s="81">
        <v>0</v>
      </c>
      <c r="BF108" s="81">
        <v>0</v>
      </c>
      <c r="BG108" s="81">
        <v>1455.6</v>
      </c>
    </row>
    <row r="109" spans="4:59" x14ac:dyDescent="0.25">
      <c r="D109" s="62"/>
      <c r="E109" s="63"/>
      <c r="F109" s="56"/>
      <c r="G109" s="53"/>
      <c r="H109" s="49"/>
      <c r="I109" s="49"/>
      <c r="J109" s="5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39"/>
      <c r="W109" s="39"/>
      <c r="X109" s="39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92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</row>
    <row r="110" spans="4:59" x14ac:dyDescent="0.25">
      <c r="D110" s="62"/>
      <c r="E110" s="83" t="s">
        <v>174</v>
      </c>
      <c r="F110" s="56"/>
      <c r="G110" s="53"/>
      <c r="H110" s="49"/>
      <c r="I110" s="49"/>
      <c r="J110" s="5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39"/>
      <c r="W110" s="39"/>
      <c r="X110" s="39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92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</row>
    <row r="111" spans="4:59" x14ac:dyDescent="0.25">
      <c r="D111" s="62"/>
      <c r="E111" s="63"/>
      <c r="F111" s="65"/>
      <c r="G111" s="53"/>
      <c r="H111" s="49"/>
      <c r="I111" s="49"/>
      <c r="J111" s="50"/>
      <c r="K111" s="50"/>
      <c r="L111" s="50"/>
      <c r="M111" s="50"/>
      <c r="N111" s="50"/>
      <c r="O111" s="50"/>
      <c r="P111" s="50"/>
      <c r="Q111" s="40"/>
      <c r="R111" s="40"/>
      <c r="S111" s="40"/>
      <c r="T111" s="40"/>
      <c r="U111" s="40"/>
      <c r="V111" s="39"/>
      <c r="W111" s="39"/>
      <c r="X111" s="39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92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</row>
    <row r="112" spans="4:59" x14ac:dyDescent="0.25">
      <c r="D112" s="62"/>
      <c r="E112" s="63" t="s">
        <v>143</v>
      </c>
      <c r="F112" s="56" t="s">
        <v>152</v>
      </c>
      <c r="G112" s="53">
        <v>0</v>
      </c>
      <c r="H112" s="53">
        <v>-14.8</v>
      </c>
      <c r="I112" s="53">
        <v>-2599.6999999999998</v>
      </c>
      <c r="J112" s="40">
        <v>-211.4</v>
      </c>
      <c r="K112" s="40">
        <v>0</v>
      </c>
      <c r="L112" s="40">
        <v>-155.80000000000001</v>
      </c>
      <c r="M112" s="40">
        <v>-162.4</v>
      </c>
      <c r="N112" s="40">
        <v>-1384.7</v>
      </c>
      <c r="O112" s="40">
        <v>-622</v>
      </c>
      <c r="P112" s="40">
        <v>-71.400000000000006</v>
      </c>
      <c r="Q112" s="40">
        <v>-176.6</v>
      </c>
      <c r="R112" s="40">
        <v>-334.7</v>
      </c>
      <c r="S112" s="40">
        <v>0</v>
      </c>
      <c r="T112" s="40">
        <v>-618.6</v>
      </c>
      <c r="U112" s="40">
        <v>-628.29999999999995</v>
      </c>
      <c r="V112" s="39">
        <v>-4.5</v>
      </c>
      <c r="W112" s="39">
        <v>-204.8</v>
      </c>
      <c r="X112" s="39">
        <v>-353.1</v>
      </c>
      <c r="Y112" s="81">
        <v>-80</v>
      </c>
      <c r="Z112" s="81">
        <v>-78.900000000000006</v>
      </c>
      <c r="AA112" s="81">
        <v>-133.4</v>
      </c>
      <c r="AB112" s="81">
        <v>-105.7</v>
      </c>
      <c r="AC112" s="81">
        <v>-63</v>
      </c>
      <c r="AD112" s="81">
        <v>-2671</v>
      </c>
      <c r="AE112" s="81">
        <v>0</v>
      </c>
      <c r="AF112" s="81">
        <v>-149.4</v>
      </c>
      <c r="AG112" s="81">
        <v>-154.5</v>
      </c>
      <c r="AH112" s="81">
        <v>-1032.7</v>
      </c>
      <c r="AI112" s="81">
        <v>-119.4</v>
      </c>
      <c r="AJ112" s="81">
        <v>-678</v>
      </c>
      <c r="AK112" s="81">
        <v>-1031.2</v>
      </c>
      <c r="AL112" s="81">
        <v>-1396.3</v>
      </c>
      <c r="AM112" s="81">
        <v>-1367.2</v>
      </c>
      <c r="AN112" s="81">
        <v>-191</v>
      </c>
      <c r="AO112" s="81">
        <v>-2645.8</v>
      </c>
      <c r="AP112" s="90">
        <v>-404.4</v>
      </c>
      <c r="AQ112" s="81">
        <v>-69.3</v>
      </c>
      <c r="AR112" s="81">
        <v>-213.4</v>
      </c>
      <c r="AS112" s="81">
        <v>-91.6</v>
      </c>
      <c r="AT112" s="81">
        <v>-866.4</v>
      </c>
      <c r="AU112" s="81">
        <v>-63</v>
      </c>
      <c r="AV112" s="81">
        <v>-435</v>
      </c>
      <c r="AW112" s="81">
        <v>-140.4</v>
      </c>
      <c r="AX112" s="81">
        <v>-125</v>
      </c>
      <c r="AY112" s="81">
        <v>-237.4</v>
      </c>
      <c r="AZ112" s="81">
        <v>-144</v>
      </c>
      <c r="BA112" s="81">
        <v>-321.89999999999998</v>
      </c>
      <c r="BB112" s="81">
        <v>-460.5</v>
      </c>
      <c r="BC112" s="81">
        <v>-69.3</v>
      </c>
      <c r="BD112" s="81">
        <v>-713.3</v>
      </c>
      <c r="BE112" s="81">
        <v>-309.2</v>
      </c>
      <c r="BF112" s="81">
        <v>-158</v>
      </c>
      <c r="BG112" s="81">
        <v>-1260.5999999999999</v>
      </c>
    </row>
    <row r="113" spans="4:59" ht="12.95" customHeight="1" x14ac:dyDescent="0.25">
      <c r="D113" s="62"/>
      <c r="E113" s="63"/>
      <c r="F113" s="65"/>
      <c r="G113" s="54"/>
      <c r="H113" s="53"/>
      <c r="I113" s="53"/>
      <c r="J113" s="50"/>
      <c r="K113" s="50"/>
      <c r="L113" s="50"/>
      <c r="M113" s="50"/>
      <c r="N113" s="50"/>
      <c r="O113" s="50"/>
      <c r="P113" s="50"/>
      <c r="Q113" s="40"/>
      <c r="R113" s="40"/>
      <c r="S113" s="40"/>
      <c r="T113" s="40"/>
      <c r="U113" s="40"/>
      <c r="V113" s="39"/>
      <c r="W113" s="39"/>
      <c r="X113" s="39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90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</row>
    <row r="114" spans="4:59" x14ac:dyDescent="0.25">
      <c r="D114" s="62"/>
      <c r="E114" s="66" t="s">
        <v>149</v>
      </c>
      <c r="F114" s="56" t="s">
        <v>150</v>
      </c>
      <c r="G114" s="53">
        <v>-19.899999999999999</v>
      </c>
      <c r="H114" s="53">
        <v>0</v>
      </c>
      <c r="I114" s="53">
        <v>-29</v>
      </c>
      <c r="J114" s="53">
        <v>-26.5</v>
      </c>
      <c r="K114" s="53">
        <v>-104.4</v>
      </c>
      <c r="L114" s="53">
        <v>0</v>
      </c>
      <c r="M114" s="53">
        <v>-19.899999999999999</v>
      </c>
      <c r="N114" s="53">
        <v>-29</v>
      </c>
      <c r="O114" s="53">
        <v>0</v>
      </c>
      <c r="P114" s="53">
        <v>0</v>
      </c>
      <c r="Q114" s="40">
        <v>-131</v>
      </c>
      <c r="R114" s="40">
        <v>0</v>
      </c>
      <c r="S114" s="40">
        <v>-19.899999999999999</v>
      </c>
      <c r="T114" s="40">
        <v>-29</v>
      </c>
      <c r="U114" s="40">
        <v>0</v>
      </c>
      <c r="V114" s="39">
        <v>0</v>
      </c>
      <c r="W114" s="39">
        <v>-116</v>
      </c>
      <c r="X114" s="39">
        <v>0</v>
      </c>
      <c r="Y114" s="81">
        <v>0</v>
      </c>
      <c r="Z114" s="81">
        <v>0</v>
      </c>
      <c r="AA114" s="81">
        <v>0</v>
      </c>
      <c r="AB114" s="81">
        <v>-62.3</v>
      </c>
      <c r="AC114" s="81">
        <v>-104.5</v>
      </c>
      <c r="AD114" s="81">
        <v>1.9</v>
      </c>
      <c r="AE114" s="81">
        <v>0</v>
      </c>
      <c r="AF114" s="81">
        <v>0</v>
      </c>
      <c r="AG114" s="81">
        <v>0</v>
      </c>
      <c r="AH114" s="81">
        <v>-62.3</v>
      </c>
      <c r="AI114" s="81">
        <v>-102.6</v>
      </c>
      <c r="AJ114" s="81">
        <v>0</v>
      </c>
      <c r="AK114" s="81">
        <v>0</v>
      </c>
      <c r="AL114" s="81">
        <v>-29</v>
      </c>
      <c r="AM114" s="81">
        <v>0</v>
      </c>
      <c r="AN114" s="81">
        <v>-13.4</v>
      </c>
      <c r="AO114" s="81">
        <v>-102.6</v>
      </c>
      <c r="AP114" s="94">
        <v>0</v>
      </c>
      <c r="AQ114" s="81">
        <v>-19.899999999999999</v>
      </c>
      <c r="AR114" s="81">
        <v>-29</v>
      </c>
      <c r="AS114" s="81">
        <v>0</v>
      </c>
      <c r="AT114" s="81">
        <v>-13.4</v>
      </c>
      <c r="AU114" s="81">
        <v>-102.6</v>
      </c>
      <c r="AV114" s="81">
        <v>0</v>
      </c>
      <c r="AW114" s="81">
        <v>-19.899999999999999</v>
      </c>
      <c r="AX114" s="81">
        <v>-29</v>
      </c>
      <c r="AY114" s="81">
        <v>0</v>
      </c>
      <c r="AZ114" s="81">
        <v>-13.4</v>
      </c>
      <c r="BA114" s="81">
        <v>0</v>
      </c>
      <c r="BB114" s="81">
        <v>-102.6</v>
      </c>
      <c r="BC114" s="81">
        <v>0</v>
      </c>
      <c r="BD114" s="81">
        <v>-29</v>
      </c>
      <c r="BE114" s="81">
        <v>0</v>
      </c>
      <c r="BF114" s="81">
        <v>-13.5</v>
      </c>
      <c r="BG114" s="81">
        <v>-102.5</v>
      </c>
    </row>
    <row r="115" spans="4:59" ht="12.95" customHeight="1" x14ac:dyDescent="0.25"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</row>
    <row r="116" spans="4:59" ht="12.95" customHeight="1" x14ac:dyDescent="0.25"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</row>
    <row r="117" spans="4:59" ht="12.95" customHeight="1" x14ac:dyDescent="0.25"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</row>
    <row r="118" spans="4:59" ht="12.95" customHeight="1" x14ac:dyDescent="0.25"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</row>
    <row r="119" spans="4:59" ht="12.95" customHeight="1" x14ac:dyDescent="0.25"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</row>
    <row r="120" spans="4:59" ht="12.95" customHeight="1" x14ac:dyDescent="0.25"/>
    <row r="121" spans="4:59" ht="12.95" customHeight="1" x14ac:dyDescent="0.25"/>
    <row r="122" spans="4:59" ht="12.95" customHeight="1" x14ac:dyDescent="0.25"/>
    <row r="123" spans="4:59" ht="12.95" customHeight="1" x14ac:dyDescent="0.25"/>
    <row r="124" spans="4:59" ht="12.95" customHeight="1" x14ac:dyDescent="0.25"/>
    <row r="125" spans="4:59" ht="12.95" customHeight="1" x14ac:dyDescent="0.25"/>
    <row r="126" spans="4:59" ht="12.95" customHeight="1" x14ac:dyDescent="0.25"/>
    <row r="127" spans="4:59" ht="12.95" customHeight="1" x14ac:dyDescent="0.25"/>
    <row r="128" spans="4:59" ht="12.95" customHeight="1" x14ac:dyDescent="0.25"/>
    <row r="129" ht="12.95" customHeight="1" x14ac:dyDescent="0.25"/>
    <row r="130" ht="12.95" customHeight="1" x14ac:dyDescent="0.25"/>
    <row r="131" ht="12.95" customHeight="1" x14ac:dyDescent="0.25"/>
    <row r="132" ht="12.95" customHeight="1" x14ac:dyDescent="0.25"/>
    <row r="133" ht="12.95" customHeight="1" x14ac:dyDescent="0.25"/>
    <row r="134" ht="12.95" customHeight="1" x14ac:dyDescent="0.25"/>
    <row r="135" ht="12.95" customHeight="1" x14ac:dyDescent="0.25"/>
    <row r="136" ht="12.95" customHeight="1" x14ac:dyDescent="0.25"/>
    <row r="137" ht="12.95" customHeight="1" x14ac:dyDescent="0.25"/>
    <row r="138" ht="12.95" customHeight="1" x14ac:dyDescent="0.25"/>
    <row r="139" ht="12.95" customHeight="1" x14ac:dyDescent="0.25"/>
    <row r="140" ht="12.95" customHeight="1" x14ac:dyDescent="0.25"/>
    <row r="141" ht="12.95" customHeight="1" x14ac:dyDescent="0.25"/>
    <row r="142" ht="12.95" customHeight="1" x14ac:dyDescent="0.25"/>
    <row r="143" ht="12.95" customHeight="1" x14ac:dyDescent="0.25"/>
    <row r="144" ht="12.95" customHeight="1" x14ac:dyDescent="0.25"/>
    <row r="145" ht="12.95" customHeight="1" x14ac:dyDescent="0.25"/>
    <row r="146" ht="12.95" customHeight="1" x14ac:dyDescent="0.25"/>
    <row r="147" ht="12.95" customHeight="1" x14ac:dyDescent="0.25"/>
    <row r="148" ht="12.95" customHeight="1" x14ac:dyDescent="0.25"/>
    <row r="149" ht="12.95" customHeight="1" x14ac:dyDescent="0.25"/>
    <row r="150" ht="12.95" customHeight="1" x14ac:dyDescent="0.25"/>
    <row r="151" ht="12.95" customHeight="1" x14ac:dyDescent="0.25"/>
    <row r="152" ht="12.95" customHeight="1" x14ac:dyDescent="0.25"/>
    <row r="153" ht="12.95" customHeight="1" x14ac:dyDescent="0.25"/>
    <row r="154" ht="12.95" customHeight="1" x14ac:dyDescent="0.25"/>
    <row r="155" ht="12.95" customHeight="1" x14ac:dyDescent="0.25"/>
    <row r="156" ht="12.95" customHeight="1" x14ac:dyDescent="0.25"/>
    <row r="157" ht="12.95" customHeight="1" x14ac:dyDescent="0.25"/>
    <row r="158" ht="12.95" customHeight="1" x14ac:dyDescent="0.25"/>
    <row r="159" ht="12.95" customHeight="1" x14ac:dyDescent="0.25"/>
    <row r="160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95" customHeight="1" x14ac:dyDescent="0.25"/>
    <row r="165" ht="12.95" customHeight="1" x14ac:dyDescent="0.25"/>
    <row r="166" ht="12.95" customHeight="1" x14ac:dyDescent="0.25"/>
    <row r="167" ht="12.95" customHeight="1" x14ac:dyDescent="0.25"/>
    <row r="168" ht="12.95" customHeight="1" x14ac:dyDescent="0.25"/>
    <row r="169" ht="12.95" customHeight="1" x14ac:dyDescent="0.25"/>
    <row r="170" ht="12.95" customHeight="1" x14ac:dyDescent="0.25"/>
    <row r="171" ht="12.95" customHeight="1" x14ac:dyDescent="0.25"/>
    <row r="172" ht="12.95" customHeight="1" x14ac:dyDescent="0.25"/>
    <row r="173" ht="12.95" customHeight="1" x14ac:dyDescent="0.25"/>
    <row r="174" ht="12.95" customHeight="1" x14ac:dyDescent="0.25"/>
    <row r="175" ht="12.95" customHeight="1" x14ac:dyDescent="0.25"/>
    <row r="176" ht="12.95" customHeight="1" x14ac:dyDescent="0.25"/>
    <row r="177" ht="12.95" customHeight="1" x14ac:dyDescent="0.25"/>
    <row r="178" ht="12.95" customHeight="1" x14ac:dyDescent="0.25"/>
    <row r="179" ht="12.95" customHeight="1" x14ac:dyDescent="0.25"/>
    <row r="180" ht="12.95" customHeight="1" x14ac:dyDescent="0.25"/>
    <row r="181" ht="12.95" customHeight="1" x14ac:dyDescent="0.25"/>
    <row r="182" ht="12.95" customHeight="1" x14ac:dyDescent="0.25"/>
    <row r="183" ht="12.95" customHeight="1" x14ac:dyDescent="0.25"/>
    <row r="184" ht="12.95" customHeight="1" x14ac:dyDescent="0.25"/>
    <row r="185" ht="12.95" customHeight="1" x14ac:dyDescent="0.25"/>
    <row r="186" ht="12.95" customHeight="1" x14ac:dyDescent="0.25"/>
    <row r="187" ht="12.95" customHeight="1" x14ac:dyDescent="0.25"/>
    <row r="188" ht="12.95" customHeight="1" x14ac:dyDescent="0.25"/>
    <row r="189" ht="12.95" customHeight="1" x14ac:dyDescent="0.25"/>
    <row r="190" ht="12.95" customHeight="1" x14ac:dyDescent="0.25"/>
    <row r="191" ht="12.95" customHeight="1" x14ac:dyDescent="0.25"/>
    <row r="192" ht="12.95" customHeight="1" x14ac:dyDescent="0.25"/>
    <row r="193" ht="12.95" customHeight="1" x14ac:dyDescent="0.25"/>
    <row r="194" ht="12.95" customHeight="1" x14ac:dyDescent="0.25"/>
    <row r="195" ht="12.95" customHeight="1" x14ac:dyDescent="0.25"/>
    <row r="196" ht="12.95" customHeight="1" x14ac:dyDescent="0.25"/>
    <row r="197" ht="12.95" customHeight="1" x14ac:dyDescent="0.25"/>
    <row r="198" ht="12.95" customHeight="1" x14ac:dyDescent="0.25"/>
    <row r="199" ht="12.95" customHeight="1" x14ac:dyDescent="0.25"/>
    <row r="200" ht="12.95" customHeight="1" x14ac:dyDescent="0.25"/>
    <row r="201" ht="12.95" customHeight="1" x14ac:dyDescent="0.25"/>
    <row r="202" ht="12.95" customHeight="1" x14ac:dyDescent="0.25"/>
    <row r="203" ht="12.95" customHeight="1" x14ac:dyDescent="0.25"/>
    <row r="204" ht="12.95" customHeight="1" x14ac:dyDescent="0.25"/>
    <row r="205" ht="12.95" customHeight="1" x14ac:dyDescent="0.25"/>
    <row r="206" ht="12.95" customHeight="1" x14ac:dyDescent="0.25"/>
    <row r="207" ht="12.95" customHeight="1" x14ac:dyDescent="0.25"/>
    <row r="208" ht="12.95" customHeight="1" x14ac:dyDescent="0.25"/>
    <row r="209" ht="12.95" customHeight="1" x14ac:dyDescent="0.25"/>
    <row r="210" ht="12.95" customHeight="1" x14ac:dyDescent="0.25"/>
    <row r="211" ht="12.95" customHeight="1" x14ac:dyDescent="0.25"/>
    <row r="212" ht="12.95" customHeight="1" x14ac:dyDescent="0.25"/>
    <row r="213" ht="12.95" customHeight="1" x14ac:dyDescent="0.25"/>
    <row r="214" ht="12.95" customHeight="1" x14ac:dyDescent="0.25"/>
    <row r="215" ht="12.95" customHeight="1" x14ac:dyDescent="0.25"/>
    <row r="216" ht="12.95" customHeight="1" x14ac:dyDescent="0.25"/>
    <row r="217" ht="12.95" customHeight="1" x14ac:dyDescent="0.25"/>
    <row r="218" ht="12.95" customHeight="1" x14ac:dyDescent="0.25"/>
    <row r="219" ht="12.95" customHeight="1" x14ac:dyDescent="0.25"/>
    <row r="220" ht="12.95" customHeight="1" x14ac:dyDescent="0.25"/>
    <row r="221" ht="12.95" customHeight="1" x14ac:dyDescent="0.25"/>
    <row r="222" ht="12.95" customHeight="1" x14ac:dyDescent="0.25"/>
    <row r="223" ht="12.95" customHeight="1" x14ac:dyDescent="0.25"/>
    <row r="224" ht="12.95" customHeight="1" x14ac:dyDescent="0.25"/>
    <row r="225" ht="12.95" customHeight="1" x14ac:dyDescent="0.25"/>
    <row r="226" ht="12.95" customHeight="1" x14ac:dyDescent="0.25"/>
    <row r="227" ht="12.95" customHeight="1" x14ac:dyDescent="0.25"/>
    <row r="228" ht="12.95" customHeight="1" x14ac:dyDescent="0.25"/>
    <row r="229" ht="12.95" customHeight="1" x14ac:dyDescent="0.25"/>
    <row r="230" ht="12.95" customHeight="1" x14ac:dyDescent="0.25"/>
    <row r="231" ht="12.95" customHeight="1" x14ac:dyDescent="0.25"/>
    <row r="232" ht="12.95" customHeight="1" x14ac:dyDescent="0.25"/>
    <row r="233" ht="12.95" customHeight="1" x14ac:dyDescent="0.25"/>
    <row r="234" ht="12.95" customHeight="1" x14ac:dyDescent="0.25"/>
    <row r="235" ht="12.95" customHeight="1" x14ac:dyDescent="0.25"/>
    <row r="236" ht="12.95" customHeight="1" x14ac:dyDescent="0.25"/>
    <row r="237" ht="12.95" customHeight="1" x14ac:dyDescent="0.25"/>
    <row r="238" ht="12.95" customHeight="1" x14ac:dyDescent="0.25"/>
  </sheetData>
  <phoneticPr fontId="11" type="noConversion"/>
  <conditionalFormatting sqref="D91:D92 D13:D16 D95 D65:D87 D27:D63 D21:D25">
    <cfRule type="duplicateValues" dxfId="51" priority="81"/>
    <cfRule type="duplicateValues" dxfId="50" priority="82"/>
  </conditionalFormatting>
  <conditionalFormatting sqref="D93">
    <cfRule type="duplicateValues" dxfId="49" priority="79"/>
    <cfRule type="duplicateValues" dxfId="48" priority="80"/>
  </conditionalFormatting>
  <conditionalFormatting sqref="D64">
    <cfRule type="duplicateValues" dxfId="47" priority="69"/>
    <cfRule type="duplicateValues" dxfId="46" priority="70"/>
  </conditionalFormatting>
  <conditionalFormatting sqref="G11:N11">
    <cfRule type="duplicateValues" dxfId="45" priority="68"/>
  </conditionalFormatting>
  <conditionalFormatting sqref="O11:P11">
    <cfRule type="duplicateValues" dxfId="44" priority="67"/>
  </conditionalFormatting>
  <conditionalFormatting sqref="D88">
    <cfRule type="duplicateValues" dxfId="43" priority="61"/>
    <cfRule type="duplicateValues" dxfId="42" priority="62"/>
  </conditionalFormatting>
  <conditionalFormatting sqref="D94">
    <cfRule type="duplicateValues" dxfId="41" priority="41"/>
    <cfRule type="duplicateValues" dxfId="40" priority="42"/>
  </conditionalFormatting>
  <conditionalFormatting sqref="D90">
    <cfRule type="duplicateValues" dxfId="39" priority="39"/>
    <cfRule type="duplicateValues" dxfId="38" priority="40"/>
  </conditionalFormatting>
  <conditionalFormatting sqref="D89">
    <cfRule type="duplicateValues" dxfId="37" priority="37"/>
    <cfRule type="duplicateValues" dxfId="36" priority="38"/>
  </conditionalFormatting>
  <conditionalFormatting sqref="D26">
    <cfRule type="duplicateValues" dxfId="35" priority="34"/>
    <cfRule type="duplicateValues" dxfId="34" priority="35"/>
  </conditionalFormatting>
  <conditionalFormatting sqref="D26">
    <cfRule type="duplicateValues" dxfId="33" priority="33"/>
  </conditionalFormatting>
  <conditionalFormatting sqref="Q11">
    <cfRule type="duplicateValues" dxfId="32" priority="32"/>
  </conditionalFormatting>
  <conditionalFormatting sqref="R11">
    <cfRule type="duplicateValues" dxfId="31" priority="31"/>
  </conditionalFormatting>
  <conditionalFormatting sqref="S11:AA11">
    <cfRule type="duplicateValues" dxfId="30" priority="30"/>
  </conditionalFormatting>
  <conditionalFormatting sqref="AB11">
    <cfRule type="duplicateValues" dxfId="29" priority="28"/>
  </conditionalFormatting>
  <conditionalFormatting sqref="AC11">
    <cfRule type="duplicateValues" dxfId="28" priority="27"/>
  </conditionalFormatting>
  <conditionalFormatting sqref="AD11">
    <cfRule type="duplicateValues" dxfId="27" priority="26"/>
  </conditionalFormatting>
  <conditionalFormatting sqref="AE11">
    <cfRule type="duplicateValues" dxfId="26" priority="25"/>
  </conditionalFormatting>
  <conditionalFormatting sqref="AF11">
    <cfRule type="duplicateValues" dxfId="25" priority="24"/>
  </conditionalFormatting>
  <conditionalFormatting sqref="AG11">
    <cfRule type="duplicateValues" dxfId="24" priority="23"/>
  </conditionalFormatting>
  <conditionalFormatting sqref="AH11">
    <cfRule type="duplicateValues" dxfId="23" priority="22"/>
  </conditionalFormatting>
  <conditionalFormatting sqref="AI11:AJ11">
    <cfRule type="duplicateValues" dxfId="22" priority="21"/>
  </conditionalFormatting>
  <conditionalFormatting sqref="AK11">
    <cfRule type="duplicateValues" dxfId="21" priority="20"/>
  </conditionalFormatting>
  <conditionalFormatting sqref="AL11">
    <cfRule type="duplicateValues" dxfId="20" priority="19"/>
  </conditionalFormatting>
  <conditionalFormatting sqref="AM11:AN11">
    <cfRule type="duplicateValues" dxfId="19" priority="18"/>
  </conditionalFormatting>
  <conditionalFormatting sqref="AO11:AP11">
    <cfRule type="duplicateValues" dxfId="18" priority="17"/>
  </conditionalFormatting>
  <conditionalFormatting sqref="AQ11">
    <cfRule type="duplicateValues" dxfId="17" priority="16"/>
  </conditionalFormatting>
  <conditionalFormatting sqref="AR11">
    <cfRule type="duplicateValues" dxfId="16" priority="15"/>
  </conditionalFormatting>
  <conditionalFormatting sqref="AS11">
    <cfRule type="duplicateValues" dxfId="15" priority="14"/>
  </conditionalFormatting>
  <conditionalFormatting sqref="AT11">
    <cfRule type="duplicateValues" dxfId="14" priority="13"/>
  </conditionalFormatting>
  <conditionalFormatting sqref="AU11">
    <cfRule type="duplicateValues" dxfId="13" priority="12"/>
  </conditionalFormatting>
  <conditionalFormatting sqref="AV11">
    <cfRule type="duplicateValues" dxfId="12" priority="11"/>
  </conditionalFormatting>
  <conditionalFormatting sqref="AW11">
    <cfRule type="duplicateValues" dxfId="11" priority="10"/>
  </conditionalFormatting>
  <conditionalFormatting sqref="AX11">
    <cfRule type="duplicateValues" dxfId="10" priority="9"/>
  </conditionalFormatting>
  <conditionalFormatting sqref="AY11">
    <cfRule type="duplicateValues" dxfId="9" priority="8"/>
  </conditionalFormatting>
  <conditionalFormatting sqref="AZ11">
    <cfRule type="duplicateValues" dxfId="8" priority="7"/>
  </conditionalFormatting>
  <conditionalFormatting sqref="BA11">
    <cfRule type="duplicateValues" dxfId="7" priority="6"/>
  </conditionalFormatting>
  <conditionalFormatting sqref="BB11:BC11">
    <cfRule type="duplicateValues" dxfId="6" priority="5"/>
  </conditionalFormatting>
  <conditionalFormatting sqref="BD11">
    <cfRule type="duplicateValues" dxfId="5" priority="4"/>
  </conditionalFormatting>
  <conditionalFormatting sqref="BE11">
    <cfRule type="duplicateValues" dxfId="4" priority="3"/>
  </conditionalFormatting>
  <conditionalFormatting sqref="BF11">
    <cfRule type="duplicateValues" dxfId="3" priority="2"/>
  </conditionalFormatting>
  <conditionalFormatting sqref="BG11">
    <cfRule type="duplicateValues" dxfId="1" priority="1"/>
  </conditionalFormatting>
  <dataValidations disablePrompts="1" count="2">
    <dataValidation type="list" allowBlank="1" showErrorMessage="1" prompt="_x000a_" sqref="B7">
      <formula1>#REF!</formula1>
    </dataValidation>
    <dataValidation type="list" allowBlank="1" showInputMessage="1" showErrorMessage="1" sqref="B8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CGO_TTO</vt:lpstr>
      <vt:lpstr>CGO_TTO!Print_Titles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Vibha Singh</cp:lastModifiedBy>
  <cp:lastPrinted>2024-12-19T01:01:32Z</cp:lastPrinted>
  <dcterms:created xsi:type="dcterms:W3CDTF">2021-09-09T21:26:50Z</dcterms:created>
  <dcterms:modified xsi:type="dcterms:W3CDTF">2025-04-10T14:44:52Z</dcterms:modified>
</cp:coreProperties>
</file>